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la1-my.sharepoint.com/personal/juha_peltonen_hula_fi/Documents/1_JEP-TIEDOSTOT/TUTKIMUS/1_EP2 - ENVIRONMENTAL EXERCISE PHYSIOLOGY PROGRAM/HOTPOXIA/0_OHJEET URHEILIJOILLE JA VALMENTAJILLE/"/>
    </mc:Choice>
  </mc:AlternateContent>
  <xr:revisionPtr revIDLastSave="1" documentId="8_{38B450AB-586F-C848-BFF4-ACC0B8717A91}" xr6:coauthVersionLast="47" xr6:coauthVersionMax="47" xr10:uidLastSave="{5A2E2101-B457-7442-B718-952F6E1C021F}"/>
  <bookViews>
    <workbookView xWindow="40960" yWindow="2060" windowWidth="27680" windowHeight="15660" activeTab="1" xr2:uid="{00000000-000D-0000-FFFF-FFFF00000000}"/>
  </bookViews>
  <sheets>
    <sheet name="Instructions" sheetId="13" r:id="rId1"/>
    <sheet name="LOGBOOK 1" sheetId="11" r:id="rId2"/>
    <sheet name="Graphics" sheetId="18" r:id="rId3"/>
    <sheet name="Taulukot" sheetId="15" state="hidden" r:id="rId4"/>
    <sheet name="Exercise tests" sheetId="10" r:id="rId5"/>
    <sheet name="Blood tests" sheetId="14" r:id="rId6"/>
    <sheet name="LOGBOOK 2" sheetId="7" r:id="rId7"/>
    <sheet name="LOGBOOK 3" sheetId="8" r:id="rId8"/>
    <sheet name="AAMUMITTAUSTEN OHJE" sheetId="3" r:id="rId9"/>
    <sheet name="RPE JA Training Load OHJE" sheetId="4" r:id="rId10"/>
    <sheet name="Lake Louise Questionnaire OHJE" sheetId="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8" l="1"/>
  <c r="J6" i="18"/>
  <c r="J7" i="18"/>
  <c r="J8" i="18"/>
  <c r="J9" i="18"/>
  <c r="J10" i="18"/>
  <c r="J11" i="18"/>
  <c r="J12" i="18"/>
  <c r="J13" i="18"/>
  <c r="J4" i="18"/>
  <c r="I5" i="18"/>
  <c r="I6" i="18"/>
  <c r="I7" i="18"/>
  <c r="I8" i="18"/>
  <c r="I9" i="18"/>
  <c r="I10" i="18"/>
  <c r="I11" i="18"/>
  <c r="I12" i="18"/>
  <c r="I13" i="18"/>
  <c r="I4" i="18"/>
  <c r="BD12" i="11"/>
  <c r="BD13" i="11"/>
  <c r="BD14" i="11"/>
  <c r="BD15" i="11"/>
  <c r="BD16" i="11"/>
  <c r="BD17" i="11"/>
  <c r="BD18" i="11"/>
  <c r="BD19" i="11"/>
  <c r="BD20" i="11"/>
  <c r="BD11" i="11"/>
  <c r="BB12" i="11"/>
  <c r="BB13" i="11"/>
  <c r="BB14" i="11"/>
  <c r="BB15" i="11"/>
  <c r="BB16" i="11"/>
  <c r="BB17" i="11"/>
  <c r="BB18" i="11"/>
  <c r="BB19" i="11"/>
  <c r="BB20" i="11"/>
  <c r="BB11" i="11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42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14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42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14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42" i="18"/>
  <c r="H5" i="18"/>
  <c r="H6" i="18"/>
  <c r="H7" i="18"/>
  <c r="H8" i="18"/>
  <c r="H9" i="18"/>
  <c r="H10" i="18"/>
  <c r="H11" i="18"/>
  <c r="H12" i="18"/>
  <c r="H13" i="18"/>
  <c r="H4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42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14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42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14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42" i="18"/>
  <c r="E40" i="18"/>
  <c r="E41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14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42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14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42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14" i="18"/>
  <c r="A65" i="18"/>
  <c r="A66" i="18"/>
  <c r="A67" i="18"/>
  <c r="A68" i="18"/>
  <c r="A69" i="18"/>
  <c r="A60" i="18"/>
  <c r="A61" i="18"/>
  <c r="A62" i="18"/>
  <c r="A63" i="18"/>
  <c r="A64" i="18"/>
  <c r="A56" i="18"/>
  <c r="A57" i="18"/>
  <c r="A58" i="18"/>
  <c r="A59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42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14" i="18"/>
  <c r="G5" i="18"/>
  <c r="G6" i="18"/>
  <c r="G7" i="18"/>
  <c r="G8" i="18"/>
  <c r="G9" i="18"/>
  <c r="G10" i="18"/>
  <c r="G11" i="18"/>
  <c r="G12" i="18"/>
  <c r="G13" i="18"/>
  <c r="G4" i="18"/>
  <c r="F5" i="18"/>
  <c r="F6" i="18"/>
  <c r="F7" i="18"/>
  <c r="F8" i="18"/>
  <c r="F9" i="18"/>
  <c r="F10" i="18"/>
  <c r="F11" i="18"/>
  <c r="F12" i="18"/>
  <c r="F13" i="18"/>
  <c r="F4" i="18"/>
  <c r="D5" i="18"/>
  <c r="D6" i="18"/>
  <c r="D7" i="18"/>
  <c r="D8" i="18"/>
  <c r="D9" i="18"/>
  <c r="D10" i="18"/>
  <c r="D11" i="18"/>
  <c r="D12" i="18"/>
  <c r="D13" i="18"/>
  <c r="D4" i="18"/>
  <c r="E5" i="18"/>
  <c r="E6" i="18"/>
  <c r="E7" i="18"/>
  <c r="E8" i="18"/>
  <c r="E9" i="18"/>
  <c r="E10" i="18"/>
  <c r="E11" i="18"/>
  <c r="E12" i="18"/>
  <c r="E13" i="18"/>
  <c r="E4" i="18"/>
  <c r="B5" i="18"/>
  <c r="B6" i="18"/>
  <c r="B7" i="18"/>
  <c r="B8" i="18"/>
  <c r="B9" i="18"/>
  <c r="B10" i="18"/>
  <c r="B11" i="18"/>
  <c r="B12" i="18"/>
  <c r="B13" i="18"/>
  <c r="B4" i="18"/>
  <c r="EZ91" i="8"/>
  <c r="EP91" i="8"/>
  <c r="EF91" i="8"/>
  <c r="DV91" i="8"/>
  <c r="DO91" i="8"/>
  <c r="DG91" i="8"/>
  <c r="CY91" i="8"/>
  <c r="CQ91" i="8"/>
  <c r="CJ91" i="8"/>
  <c r="EZ90" i="8"/>
  <c r="EP90" i="8"/>
  <c r="EF90" i="8"/>
  <c r="DV90" i="8"/>
  <c r="DO90" i="8"/>
  <c r="DG90" i="8"/>
  <c r="CY90" i="8"/>
  <c r="CQ90" i="8"/>
  <c r="CJ90" i="8"/>
  <c r="EZ89" i="8"/>
  <c r="EP89" i="8"/>
  <c r="EF89" i="8"/>
  <c r="DV89" i="8"/>
  <c r="DO89" i="8"/>
  <c r="DG89" i="8"/>
  <c r="CY89" i="8"/>
  <c r="CQ89" i="8"/>
  <c r="CJ89" i="8"/>
  <c r="EZ88" i="8"/>
  <c r="EP88" i="8"/>
  <c r="EF88" i="8"/>
  <c r="DV88" i="8"/>
  <c r="DO88" i="8"/>
  <c r="DG88" i="8"/>
  <c r="CY88" i="8"/>
  <c r="CQ88" i="8"/>
  <c r="CJ88" i="8"/>
  <c r="EZ87" i="8"/>
  <c r="EP87" i="8"/>
  <c r="EF87" i="8"/>
  <c r="DV87" i="8"/>
  <c r="DO87" i="8"/>
  <c r="DG87" i="8"/>
  <c r="CY87" i="8"/>
  <c r="CQ87" i="8"/>
  <c r="CJ87" i="8"/>
  <c r="S87" i="8"/>
  <c r="P87" i="8"/>
  <c r="Q87" i="8" s="1"/>
  <c r="M87" i="8"/>
  <c r="I87" i="8"/>
  <c r="F87" i="8"/>
  <c r="J87" i="8" s="1"/>
  <c r="EZ86" i="8"/>
  <c r="EP86" i="8"/>
  <c r="EF86" i="8"/>
  <c r="DV86" i="8"/>
  <c r="DO86" i="8"/>
  <c r="DG86" i="8"/>
  <c r="CY86" i="8"/>
  <c r="CQ86" i="8"/>
  <c r="CJ86" i="8"/>
  <c r="S86" i="8"/>
  <c r="P86" i="8"/>
  <c r="Q86" i="8" s="1"/>
  <c r="M86" i="8"/>
  <c r="I86" i="8"/>
  <c r="F86" i="8"/>
  <c r="J86" i="8" s="1"/>
  <c r="EZ85" i="8"/>
  <c r="EP85" i="8"/>
  <c r="EF85" i="8"/>
  <c r="DV85" i="8"/>
  <c r="DO85" i="8"/>
  <c r="DG85" i="8"/>
  <c r="CY85" i="8"/>
  <c r="CQ85" i="8"/>
  <c r="CJ85" i="8"/>
  <c r="S85" i="8"/>
  <c r="P85" i="8"/>
  <c r="Q85" i="8" s="1"/>
  <c r="M85" i="8"/>
  <c r="I85" i="8"/>
  <c r="F85" i="8"/>
  <c r="J85" i="8" s="1"/>
  <c r="EZ84" i="8"/>
  <c r="EP84" i="8"/>
  <c r="EF84" i="8"/>
  <c r="DV84" i="8"/>
  <c r="DO84" i="8"/>
  <c r="DG84" i="8"/>
  <c r="CY84" i="8"/>
  <c r="CQ84" i="8"/>
  <c r="CJ84" i="8"/>
  <c r="S84" i="8"/>
  <c r="P84" i="8"/>
  <c r="Q84" i="8" s="1"/>
  <c r="M84" i="8"/>
  <c r="I84" i="8"/>
  <c r="F84" i="8"/>
  <c r="J84" i="8" s="1"/>
  <c r="EZ83" i="8"/>
  <c r="EP83" i="8"/>
  <c r="EF83" i="8"/>
  <c r="DV83" i="8"/>
  <c r="DO83" i="8"/>
  <c r="DG83" i="8"/>
  <c r="CY83" i="8"/>
  <c r="CQ83" i="8"/>
  <c r="CJ83" i="8"/>
  <c r="S83" i="8"/>
  <c r="P83" i="8"/>
  <c r="Q83" i="8" s="1"/>
  <c r="M83" i="8"/>
  <c r="I83" i="8"/>
  <c r="F83" i="8"/>
  <c r="J83" i="8" s="1"/>
  <c r="EZ82" i="8"/>
  <c r="EP82" i="8"/>
  <c r="EF82" i="8"/>
  <c r="DV82" i="8"/>
  <c r="DO82" i="8"/>
  <c r="DG82" i="8"/>
  <c r="CY82" i="8"/>
  <c r="CQ82" i="8"/>
  <c r="CJ82" i="8"/>
  <c r="S82" i="8"/>
  <c r="P82" i="8"/>
  <c r="Q82" i="8" s="1"/>
  <c r="M82" i="8"/>
  <c r="I82" i="8"/>
  <c r="F82" i="8"/>
  <c r="J82" i="8" s="1"/>
  <c r="EZ81" i="8"/>
  <c r="EP81" i="8"/>
  <c r="EF81" i="8"/>
  <c r="DV81" i="8"/>
  <c r="DO81" i="8"/>
  <c r="DG81" i="8"/>
  <c r="CY81" i="8"/>
  <c r="CQ81" i="8"/>
  <c r="CJ81" i="8"/>
  <c r="S81" i="8"/>
  <c r="P81" i="8"/>
  <c r="Q81" i="8" s="1"/>
  <c r="M81" i="8"/>
  <c r="I81" i="8"/>
  <c r="F81" i="8"/>
  <c r="J81" i="8" s="1"/>
  <c r="EZ80" i="8"/>
  <c r="EP80" i="8"/>
  <c r="EF80" i="8"/>
  <c r="DV80" i="8"/>
  <c r="DO80" i="8"/>
  <c r="DG80" i="8"/>
  <c r="CY80" i="8"/>
  <c r="CQ80" i="8"/>
  <c r="CJ80" i="8"/>
  <c r="S80" i="8"/>
  <c r="P80" i="8"/>
  <c r="Q80" i="8" s="1"/>
  <c r="M80" i="8"/>
  <c r="I80" i="8"/>
  <c r="F80" i="8"/>
  <c r="J80" i="8" s="1"/>
  <c r="EZ79" i="8"/>
  <c r="EP79" i="8"/>
  <c r="EF79" i="8"/>
  <c r="DV79" i="8"/>
  <c r="DO79" i="8"/>
  <c r="DG79" i="8"/>
  <c r="CY79" i="8"/>
  <c r="CQ79" i="8"/>
  <c r="CJ79" i="8"/>
  <c r="S79" i="8"/>
  <c r="P79" i="8"/>
  <c r="Q79" i="8" s="1"/>
  <c r="M79" i="8"/>
  <c r="I79" i="8"/>
  <c r="F79" i="8"/>
  <c r="J79" i="8" s="1"/>
  <c r="EZ78" i="8"/>
  <c r="EP78" i="8"/>
  <c r="EF78" i="8"/>
  <c r="DV78" i="8"/>
  <c r="DO78" i="8"/>
  <c r="DG78" i="8"/>
  <c r="CY78" i="8"/>
  <c r="CQ78" i="8"/>
  <c r="CJ78" i="8"/>
  <c r="S78" i="8"/>
  <c r="P78" i="8"/>
  <c r="Q78" i="8" s="1"/>
  <c r="M78" i="8"/>
  <c r="I78" i="8"/>
  <c r="F78" i="8"/>
  <c r="J78" i="8" s="1"/>
  <c r="EZ77" i="8"/>
  <c r="EP77" i="8"/>
  <c r="EF77" i="8"/>
  <c r="DV77" i="8"/>
  <c r="DO77" i="8"/>
  <c r="DG77" i="8"/>
  <c r="CY77" i="8"/>
  <c r="CQ77" i="8"/>
  <c r="CJ77" i="8"/>
  <c r="S77" i="8"/>
  <c r="P77" i="8"/>
  <c r="Q77" i="8" s="1"/>
  <c r="M77" i="8"/>
  <c r="I77" i="8"/>
  <c r="F77" i="8"/>
  <c r="J77" i="8" s="1"/>
  <c r="EZ76" i="8"/>
  <c r="EP76" i="8"/>
  <c r="EF76" i="8"/>
  <c r="DV76" i="8"/>
  <c r="DO76" i="8"/>
  <c r="DG76" i="8"/>
  <c r="CY76" i="8"/>
  <c r="CQ76" i="8"/>
  <c r="CJ76" i="8"/>
  <c r="S76" i="8"/>
  <c r="P76" i="8"/>
  <c r="Q76" i="8" s="1"/>
  <c r="M76" i="8"/>
  <c r="I76" i="8"/>
  <c r="F76" i="8"/>
  <c r="J76" i="8" s="1"/>
  <c r="EZ75" i="8"/>
  <c r="EP75" i="8"/>
  <c r="EF75" i="8"/>
  <c r="DV75" i="8"/>
  <c r="DO75" i="8"/>
  <c r="DG75" i="8"/>
  <c r="CY75" i="8"/>
  <c r="CQ75" i="8"/>
  <c r="CJ75" i="8"/>
  <c r="S75" i="8"/>
  <c r="P75" i="8"/>
  <c r="Q75" i="8" s="1"/>
  <c r="M75" i="8"/>
  <c r="I75" i="8"/>
  <c r="F75" i="8"/>
  <c r="J75" i="8" s="1"/>
  <c r="EZ74" i="8"/>
  <c r="EP74" i="8"/>
  <c r="EF74" i="8"/>
  <c r="DV74" i="8"/>
  <c r="DO74" i="8"/>
  <c r="DG74" i="8"/>
  <c r="CY74" i="8"/>
  <c r="CQ74" i="8"/>
  <c r="CJ74" i="8"/>
  <c r="S74" i="8"/>
  <c r="P74" i="8"/>
  <c r="Q74" i="8" s="1"/>
  <c r="M74" i="8"/>
  <c r="I74" i="8"/>
  <c r="F74" i="8"/>
  <c r="J74" i="8" s="1"/>
  <c r="EZ73" i="8"/>
  <c r="EP73" i="8"/>
  <c r="EF73" i="8"/>
  <c r="DV73" i="8"/>
  <c r="DO73" i="8"/>
  <c r="DG73" i="8"/>
  <c r="CY73" i="8"/>
  <c r="CQ73" i="8"/>
  <c r="CJ73" i="8"/>
  <c r="S73" i="8"/>
  <c r="P73" i="8"/>
  <c r="M73" i="8"/>
  <c r="Q73" i="8" s="1"/>
  <c r="I73" i="8"/>
  <c r="F73" i="8"/>
  <c r="J73" i="8" s="1"/>
  <c r="EZ72" i="8"/>
  <c r="EP72" i="8"/>
  <c r="EF72" i="8"/>
  <c r="DV72" i="8"/>
  <c r="DO72" i="8"/>
  <c r="DG72" i="8"/>
  <c r="CY72" i="8"/>
  <c r="CQ72" i="8"/>
  <c r="CJ72" i="8"/>
  <c r="S72" i="8"/>
  <c r="P72" i="8"/>
  <c r="M72" i="8"/>
  <c r="Q72" i="8" s="1"/>
  <c r="I72" i="8"/>
  <c r="F72" i="8"/>
  <c r="J72" i="8" s="1"/>
  <c r="EZ71" i="8"/>
  <c r="EP71" i="8"/>
  <c r="EF71" i="8"/>
  <c r="DV71" i="8"/>
  <c r="DO71" i="8"/>
  <c r="DG71" i="8"/>
  <c r="CY71" i="8"/>
  <c r="CQ71" i="8"/>
  <c r="CJ71" i="8"/>
  <c r="S71" i="8"/>
  <c r="P71" i="8"/>
  <c r="M71" i="8"/>
  <c r="Q71" i="8" s="1"/>
  <c r="I71" i="8"/>
  <c r="F71" i="8"/>
  <c r="J71" i="8" s="1"/>
  <c r="EZ70" i="8"/>
  <c r="EP70" i="8"/>
  <c r="EF70" i="8"/>
  <c r="DV70" i="8"/>
  <c r="DO70" i="8"/>
  <c r="DG70" i="8"/>
  <c r="CY70" i="8"/>
  <c r="CQ70" i="8"/>
  <c r="CJ70" i="8"/>
  <c r="S70" i="8"/>
  <c r="P70" i="8"/>
  <c r="M70" i="8"/>
  <c r="Q70" i="8" s="1"/>
  <c r="I70" i="8"/>
  <c r="F70" i="8"/>
  <c r="J70" i="8" s="1"/>
  <c r="EZ69" i="8"/>
  <c r="EP69" i="8"/>
  <c r="EF69" i="8"/>
  <c r="DV69" i="8"/>
  <c r="DO69" i="8"/>
  <c r="DG69" i="8"/>
  <c r="CY69" i="8"/>
  <c r="CQ69" i="8"/>
  <c r="CJ69" i="8"/>
  <c r="S69" i="8"/>
  <c r="P69" i="8"/>
  <c r="M69" i="8"/>
  <c r="Q69" i="8" s="1"/>
  <c r="I69" i="8"/>
  <c r="F69" i="8"/>
  <c r="J69" i="8" s="1"/>
  <c r="EZ68" i="8"/>
  <c r="EP68" i="8"/>
  <c r="EF68" i="8"/>
  <c r="DV68" i="8"/>
  <c r="DO68" i="8"/>
  <c r="DG68" i="8"/>
  <c r="CY68" i="8"/>
  <c r="CQ68" i="8"/>
  <c r="CJ68" i="8"/>
  <c r="S68" i="8"/>
  <c r="P68" i="8"/>
  <c r="M68" i="8"/>
  <c r="Q68" i="8" s="1"/>
  <c r="I68" i="8"/>
  <c r="F68" i="8"/>
  <c r="J68" i="8" s="1"/>
  <c r="EZ67" i="8"/>
  <c r="EP67" i="8"/>
  <c r="EF67" i="8"/>
  <c r="DV67" i="8"/>
  <c r="DO67" i="8"/>
  <c r="DG67" i="8"/>
  <c r="CY67" i="8"/>
  <c r="CQ67" i="8"/>
  <c r="CJ67" i="8"/>
  <c r="S67" i="8"/>
  <c r="P67" i="8"/>
  <c r="M67" i="8"/>
  <c r="Q67" i="8" s="1"/>
  <c r="I67" i="8"/>
  <c r="F67" i="8"/>
  <c r="J67" i="8" s="1"/>
  <c r="EZ66" i="8"/>
  <c r="EP66" i="8"/>
  <c r="EF66" i="8"/>
  <c r="DV66" i="8"/>
  <c r="DO66" i="8"/>
  <c r="DG66" i="8"/>
  <c r="CY66" i="8"/>
  <c r="CQ66" i="8"/>
  <c r="CJ66" i="8"/>
  <c r="S66" i="8"/>
  <c r="P66" i="8"/>
  <c r="M66" i="8"/>
  <c r="Q66" i="8" s="1"/>
  <c r="I66" i="8"/>
  <c r="F66" i="8"/>
  <c r="J66" i="8" s="1"/>
  <c r="EZ65" i="8"/>
  <c r="EP65" i="8"/>
  <c r="EF65" i="8"/>
  <c r="DV65" i="8"/>
  <c r="DO65" i="8"/>
  <c r="DG65" i="8"/>
  <c r="CY65" i="8"/>
  <c r="CQ65" i="8"/>
  <c r="CJ65" i="8"/>
  <c r="S65" i="8"/>
  <c r="P65" i="8"/>
  <c r="M65" i="8"/>
  <c r="Q65" i="8" s="1"/>
  <c r="I65" i="8"/>
  <c r="F65" i="8"/>
  <c r="J65" i="8" s="1"/>
  <c r="EZ64" i="8"/>
  <c r="EP64" i="8"/>
  <c r="EF64" i="8"/>
  <c r="DV64" i="8"/>
  <c r="DO64" i="8"/>
  <c r="DG64" i="8"/>
  <c r="CY64" i="8"/>
  <c r="CQ64" i="8"/>
  <c r="CJ64" i="8"/>
  <c r="S64" i="8"/>
  <c r="P64" i="8"/>
  <c r="M64" i="8"/>
  <c r="Q64" i="8" s="1"/>
  <c r="I64" i="8"/>
  <c r="F64" i="8"/>
  <c r="J64" i="8" s="1"/>
  <c r="EZ63" i="8"/>
  <c r="EP63" i="8"/>
  <c r="EF63" i="8"/>
  <c r="DV63" i="8"/>
  <c r="DO63" i="8"/>
  <c r="DG63" i="8"/>
  <c r="CY63" i="8"/>
  <c r="CQ63" i="8"/>
  <c r="CJ63" i="8"/>
  <c r="S63" i="8"/>
  <c r="P63" i="8"/>
  <c r="M63" i="8"/>
  <c r="Q63" i="8" s="1"/>
  <c r="I63" i="8"/>
  <c r="F63" i="8"/>
  <c r="J63" i="8" s="1"/>
  <c r="EZ62" i="8"/>
  <c r="EP62" i="8"/>
  <c r="EF62" i="8"/>
  <c r="DV62" i="8"/>
  <c r="DO62" i="8"/>
  <c r="DG62" i="8"/>
  <c r="CY62" i="8"/>
  <c r="CQ62" i="8"/>
  <c r="CJ62" i="8"/>
  <c r="S62" i="8"/>
  <c r="P62" i="8"/>
  <c r="M62" i="8"/>
  <c r="Q62" i="8" s="1"/>
  <c r="I62" i="8"/>
  <c r="F62" i="8"/>
  <c r="J62" i="8" s="1"/>
  <c r="EZ61" i="8"/>
  <c r="EP61" i="8"/>
  <c r="EF61" i="8"/>
  <c r="DV61" i="8"/>
  <c r="DO61" i="8"/>
  <c r="DG61" i="8"/>
  <c r="CY61" i="8"/>
  <c r="CQ61" i="8"/>
  <c r="CJ61" i="8"/>
  <c r="S61" i="8"/>
  <c r="P61" i="8"/>
  <c r="M61" i="8"/>
  <c r="Q61" i="8" s="1"/>
  <c r="I61" i="8"/>
  <c r="F61" i="8"/>
  <c r="J61" i="8" s="1"/>
  <c r="EZ60" i="8"/>
  <c r="EP60" i="8"/>
  <c r="EF60" i="8"/>
  <c r="DV60" i="8"/>
  <c r="DO60" i="8"/>
  <c r="DG60" i="8"/>
  <c r="CY60" i="8"/>
  <c r="CQ60" i="8"/>
  <c r="CJ60" i="8"/>
  <c r="S60" i="8"/>
  <c r="P60" i="8"/>
  <c r="M60" i="8"/>
  <c r="Q60" i="8" s="1"/>
  <c r="I60" i="8"/>
  <c r="F60" i="8"/>
  <c r="J60" i="8" s="1"/>
  <c r="EZ51" i="8"/>
  <c r="EP51" i="8"/>
  <c r="EF51" i="8"/>
  <c r="DV51" i="8"/>
  <c r="DO51" i="8"/>
  <c r="DG51" i="8"/>
  <c r="CY51" i="8"/>
  <c r="CQ51" i="8"/>
  <c r="CJ51" i="8"/>
  <c r="AU51" i="8"/>
  <c r="AS51" i="8"/>
  <c r="AQ51" i="8"/>
  <c r="AO51" i="8"/>
  <c r="AM51" i="8"/>
  <c r="AV51" i="8" s="1"/>
  <c r="S51" i="8"/>
  <c r="Q51" i="8"/>
  <c r="P51" i="8"/>
  <c r="M51" i="8"/>
  <c r="J51" i="8"/>
  <c r="I51" i="8"/>
  <c r="F51" i="8"/>
  <c r="EZ50" i="8"/>
  <c r="EP50" i="8"/>
  <c r="EF50" i="8"/>
  <c r="DV50" i="8"/>
  <c r="DO50" i="8"/>
  <c r="DG50" i="8"/>
  <c r="CY50" i="8"/>
  <c r="CQ50" i="8"/>
  <c r="CJ50" i="8"/>
  <c r="AU50" i="8"/>
  <c r="AS50" i="8"/>
  <c r="AQ50" i="8"/>
  <c r="AO50" i="8"/>
  <c r="AM50" i="8"/>
  <c r="AV50" i="8" s="1"/>
  <c r="S50" i="8"/>
  <c r="P50" i="8"/>
  <c r="M50" i="8"/>
  <c r="Q50" i="8" s="1"/>
  <c r="I50" i="8"/>
  <c r="F50" i="8"/>
  <c r="J50" i="8" s="1"/>
  <c r="EZ49" i="8"/>
  <c r="EP49" i="8"/>
  <c r="EF49" i="8"/>
  <c r="DV49" i="8"/>
  <c r="DO49" i="8"/>
  <c r="DG49" i="8"/>
  <c r="CY49" i="8"/>
  <c r="CQ49" i="8"/>
  <c r="CJ49" i="8"/>
  <c r="AU49" i="8"/>
  <c r="AS49" i="8"/>
  <c r="AQ49" i="8"/>
  <c r="AO49" i="8"/>
  <c r="AM49" i="8"/>
  <c r="AV49" i="8" s="1"/>
  <c r="S49" i="8"/>
  <c r="Q49" i="8"/>
  <c r="P49" i="8"/>
  <c r="M49" i="8"/>
  <c r="J49" i="8"/>
  <c r="I49" i="8"/>
  <c r="F49" i="8"/>
  <c r="EZ48" i="8"/>
  <c r="EP48" i="8"/>
  <c r="EF48" i="8"/>
  <c r="DV48" i="8"/>
  <c r="DO48" i="8"/>
  <c r="DG48" i="8"/>
  <c r="CY48" i="8"/>
  <c r="CQ48" i="8"/>
  <c r="CJ48" i="8"/>
  <c r="AU48" i="8"/>
  <c r="AS48" i="8"/>
  <c r="AQ48" i="8"/>
  <c r="AO48" i="8"/>
  <c r="AV48" i="8" s="1"/>
  <c r="AM48" i="8"/>
  <c r="S48" i="8"/>
  <c r="P48" i="8"/>
  <c r="M48" i="8"/>
  <c r="Q48" i="8" s="1"/>
  <c r="I48" i="8"/>
  <c r="F48" i="8"/>
  <c r="J48" i="8" s="1"/>
  <c r="EZ47" i="8"/>
  <c r="EP47" i="8"/>
  <c r="EF47" i="8"/>
  <c r="DV47" i="8"/>
  <c r="DO47" i="8"/>
  <c r="DG47" i="8"/>
  <c r="CY47" i="8"/>
  <c r="CQ47" i="8"/>
  <c r="CJ47" i="8"/>
  <c r="AU47" i="8"/>
  <c r="AS47" i="8"/>
  <c r="AQ47" i="8"/>
  <c r="AO47" i="8"/>
  <c r="AM47" i="8"/>
  <c r="AV47" i="8" s="1"/>
  <c r="S47" i="8"/>
  <c r="Q47" i="8"/>
  <c r="P47" i="8"/>
  <c r="M47" i="8"/>
  <c r="J47" i="8"/>
  <c r="I47" i="8"/>
  <c r="F47" i="8"/>
  <c r="EZ46" i="8"/>
  <c r="EP46" i="8"/>
  <c r="EF46" i="8"/>
  <c r="DV46" i="8"/>
  <c r="DO46" i="8"/>
  <c r="DG46" i="8"/>
  <c r="CY46" i="8"/>
  <c r="CQ46" i="8"/>
  <c r="CJ46" i="8"/>
  <c r="AU46" i="8"/>
  <c r="AS46" i="8"/>
  <c r="AQ46" i="8"/>
  <c r="AO46" i="8"/>
  <c r="AV46" i="8" s="1"/>
  <c r="AM46" i="8"/>
  <c r="S46" i="8"/>
  <c r="P46" i="8"/>
  <c r="M46" i="8"/>
  <c r="Q46" i="8" s="1"/>
  <c r="I46" i="8"/>
  <c r="F46" i="8"/>
  <c r="J46" i="8" s="1"/>
  <c r="EZ45" i="8"/>
  <c r="EP45" i="8"/>
  <c r="EF45" i="8"/>
  <c r="DV45" i="8"/>
  <c r="DO45" i="8"/>
  <c r="DG45" i="8"/>
  <c r="CY45" i="8"/>
  <c r="CQ45" i="8"/>
  <c r="CJ45" i="8"/>
  <c r="AU45" i="8"/>
  <c r="AS45" i="8"/>
  <c r="AQ45" i="8"/>
  <c r="AO45" i="8"/>
  <c r="AM45" i="8"/>
  <c r="AV45" i="8" s="1"/>
  <c r="S45" i="8"/>
  <c r="Q45" i="8"/>
  <c r="P45" i="8"/>
  <c r="M45" i="8"/>
  <c r="J45" i="8"/>
  <c r="I45" i="8"/>
  <c r="F45" i="8"/>
  <c r="EZ44" i="8"/>
  <c r="EP44" i="8"/>
  <c r="EF44" i="8"/>
  <c r="DV44" i="8"/>
  <c r="DO44" i="8"/>
  <c r="DG44" i="8"/>
  <c r="CY44" i="8"/>
  <c r="CQ44" i="8"/>
  <c r="CJ44" i="8"/>
  <c r="AU44" i="8"/>
  <c r="AS44" i="8"/>
  <c r="AQ44" i="8"/>
  <c r="AO44" i="8"/>
  <c r="AV44" i="8" s="1"/>
  <c r="AM44" i="8"/>
  <c r="S44" i="8"/>
  <c r="P44" i="8"/>
  <c r="M44" i="8"/>
  <c r="Q44" i="8" s="1"/>
  <c r="I44" i="8"/>
  <c r="F44" i="8"/>
  <c r="J44" i="8" s="1"/>
  <c r="EZ43" i="8"/>
  <c r="EP43" i="8"/>
  <c r="EF43" i="8"/>
  <c r="DV43" i="8"/>
  <c r="DO43" i="8"/>
  <c r="DG43" i="8"/>
  <c r="CY43" i="8"/>
  <c r="CQ43" i="8"/>
  <c r="CJ43" i="8"/>
  <c r="AU43" i="8"/>
  <c r="AS43" i="8"/>
  <c r="AQ43" i="8"/>
  <c r="AO43" i="8"/>
  <c r="AM43" i="8"/>
  <c r="AV43" i="8" s="1"/>
  <c r="S43" i="8"/>
  <c r="Q43" i="8"/>
  <c r="P43" i="8"/>
  <c r="M43" i="8"/>
  <c r="J43" i="8"/>
  <c r="I43" i="8"/>
  <c r="F43" i="8"/>
  <c r="EZ42" i="8"/>
  <c r="EP42" i="8"/>
  <c r="EF42" i="8"/>
  <c r="DV42" i="8"/>
  <c r="DO42" i="8"/>
  <c r="DG42" i="8"/>
  <c r="CY42" i="8"/>
  <c r="CQ42" i="8"/>
  <c r="CJ42" i="8"/>
  <c r="AU42" i="8"/>
  <c r="AS42" i="8"/>
  <c r="AQ42" i="8"/>
  <c r="AO42" i="8"/>
  <c r="AV42" i="8" s="1"/>
  <c r="AM42" i="8"/>
  <c r="S42" i="8"/>
  <c r="P42" i="8"/>
  <c r="M42" i="8"/>
  <c r="Q42" i="8" s="1"/>
  <c r="I42" i="8"/>
  <c r="F42" i="8"/>
  <c r="J42" i="8" s="1"/>
  <c r="EZ41" i="8"/>
  <c r="EP41" i="8"/>
  <c r="EF41" i="8"/>
  <c r="DV41" i="8"/>
  <c r="DO41" i="8"/>
  <c r="DG41" i="8"/>
  <c r="CY41" i="8"/>
  <c r="CQ41" i="8"/>
  <c r="CJ41" i="8"/>
  <c r="AU41" i="8"/>
  <c r="AS41" i="8"/>
  <c r="AQ41" i="8"/>
  <c r="AO41" i="8"/>
  <c r="AM41" i="8"/>
  <c r="AV41" i="8" s="1"/>
  <c r="S41" i="8"/>
  <c r="Q41" i="8"/>
  <c r="P41" i="8"/>
  <c r="M41" i="8"/>
  <c r="J41" i="8"/>
  <c r="I41" i="8"/>
  <c r="F41" i="8"/>
  <c r="EZ40" i="8"/>
  <c r="EP40" i="8"/>
  <c r="EF40" i="8"/>
  <c r="DV40" i="8"/>
  <c r="DO40" i="8"/>
  <c r="DG40" i="8"/>
  <c r="CY40" i="8"/>
  <c r="CQ40" i="8"/>
  <c r="CJ40" i="8"/>
  <c r="AU40" i="8"/>
  <c r="AS40" i="8"/>
  <c r="AQ40" i="8"/>
  <c r="AO40" i="8"/>
  <c r="AV40" i="8" s="1"/>
  <c r="AM40" i="8"/>
  <c r="S40" i="8"/>
  <c r="P40" i="8"/>
  <c r="M40" i="8"/>
  <c r="Q40" i="8" s="1"/>
  <c r="I40" i="8"/>
  <c r="F40" i="8"/>
  <c r="J40" i="8" s="1"/>
  <c r="EZ39" i="8"/>
  <c r="EP39" i="8"/>
  <c r="EF39" i="8"/>
  <c r="DV39" i="8"/>
  <c r="DO39" i="8"/>
  <c r="DG39" i="8"/>
  <c r="CY39" i="8"/>
  <c r="CQ39" i="8"/>
  <c r="CJ39" i="8"/>
  <c r="AU39" i="8"/>
  <c r="AS39" i="8"/>
  <c r="AQ39" i="8"/>
  <c r="AO39" i="8"/>
  <c r="AM39" i="8"/>
  <c r="AV39" i="8" s="1"/>
  <c r="S39" i="8"/>
  <c r="Q39" i="8"/>
  <c r="P39" i="8"/>
  <c r="M39" i="8"/>
  <c r="J39" i="8"/>
  <c r="I39" i="8"/>
  <c r="F39" i="8"/>
  <c r="EZ38" i="8"/>
  <c r="EP38" i="8"/>
  <c r="EF38" i="8"/>
  <c r="DV38" i="8"/>
  <c r="DO38" i="8"/>
  <c r="DG38" i="8"/>
  <c r="CY38" i="8"/>
  <c r="CQ38" i="8"/>
  <c r="CJ38" i="8"/>
  <c r="AU38" i="8"/>
  <c r="AS38" i="8"/>
  <c r="AQ38" i="8"/>
  <c r="AO38" i="8"/>
  <c r="AV38" i="8" s="1"/>
  <c r="AM38" i="8"/>
  <c r="S38" i="8"/>
  <c r="P38" i="8"/>
  <c r="M38" i="8"/>
  <c r="Q38" i="8" s="1"/>
  <c r="I38" i="8"/>
  <c r="F38" i="8"/>
  <c r="J38" i="8" s="1"/>
  <c r="EZ37" i="8"/>
  <c r="EP37" i="8"/>
  <c r="EF37" i="8"/>
  <c r="DV37" i="8"/>
  <c r="DO37" i="8"/>
  <c r="DG37" i="8"/>
  <c r="CY37" i="8"/>
  <c r="CQ37" i="8"/>
  <c r="CJ37" i="8"/>
  <c r="AU37" i="8"/>
  <c r="AS37" i="8"/>
  <c r="AQ37" i="8"/>
  <c r="AO37" i="8"/>
  <c r="AM37" i="8"/>
  <c r="AV37" i="8" s="1"/>
  <c r="S37" i="8"/>
  <c r="Q37" i="8"/>
  <c r="P37" i="8"/>
  <c r="M37" i="8"/>
  <c r="J37" i="8"/>
  <c r="I37" i="8"/>
  <c r="F37" i="8"/>
  <c r="EZ36" i="8"/>
  <c r="EP36" i="8"/>
  <c r="EF36" i="8"/>
  <c r="DV36" i="8"/>
  <c r="DO36" i="8"/>
  <c r="DG36" i="8"/>
  <c r="CY36" i="8"/>
  <c r="CQ36" i="8"/>
  <c r="CJ36" i="8"/>
  <c r="AU36" i="8"/>
  <c r="AS36" i="8"/>
  <c r="AQ36" i="8"/>
  <c r="AO36" i="8"/>
  <c r="AV36" i="8" s="1"/>
  <c r="AM36" i="8"/>
  <c r="S36" i="8"/>
  <c r="P36" i="8"/>
  <c r="M36" i="8"/>
  <c r="Q36" i="8" s="1"/>
  <c r="I36" i="8"/>
  <c r="F36" i="8"/>
  <c r="J36" i="8" s="1"/>
  <c r="EZ35" i="8"/>
  <c r="EP35" i="8"/>
  <c r="EF35" i="8"/>
  <c r="DV35" i="8"/>
  <c r="DO35" i="8"/>
  <c r="DG35" i="8"/>
  <c r="CY35" i="8"/>
  <c r="CQ35" i="8"/>
  <c r="CJ35" i="8"/>
  <c r="AU35" i="8"/>
  <c r="AS35" i="8"/>
  <c r="AQ35" i="8"/>
  <c r="AO35" i="8"/>
  <c r="AV35" i="8" s="1"/>
  <c r="AM35" i="8"/>
  <c r="S35" i="8"/>
  <c r="Q35" i="8"/>
  <c r="P35" i="8"/>
  <c r="M35" i="8"/>
  <c r="J35" i="8"/>
  <c r="I35" i="8"/>
  <c r="F35" i="8"/>
  <c r="EZ34" i="8"/>
  <c r="EP34" i="8"/>
  <c r="EF34" i="8"/>
  <c r="DV34" i="8"/>
  <c r="DO34" i="8"/>
  <c r="DG34" i="8"/>
  <c r="CY34" i="8"/>
  <c r="CQ34" i="8"/>
  <c r="CJ34" i="8"/>
  <c r="AU34" i="8"/>
  <c r="AS34" i="8"/>
  <c r="AQ34" i="8"/>
  <c r="AO34" i="8"/>
  <c r="AV34" i="8" s="1"/>
  <c r="AM34" i="8"/>
  <c r="S34" i="8"/>
  <c r="P34" i="8"/>
  <c r="M34" i="8"/>
  <c r="Q34" i="8" s="1"/>
  <c r="I34" i="8"/>
  <c r="F34" i="8"/>
  <c r="J34" i="8" s="1"/>
  <c r="EZ33" i="8"/>
  <c r="EP33" i="8"/>
  <c r="EF33" i="8"/>
  <c r="DV33" i="8"/>
  <c r="DO33" i="8"/>
  <c r="DG33" i="8"/>
  <c r="CY33" i="8"/>
  <c r="CQ33" i="8"/>
  <c r="CJ33" i="8"/>
  <c r="AU33" i="8"/>
  <c r="AS33" i="8"/>
  <c r="AV33" i="8"/>
  <c r="S33" i="8"/>
  <c r="Q33" i="8"/>
  <c r="P33" i="8"/>
  <c r="M33" i="8"/>
  <c r="J33" i="8"/>
  <c r="I33" i="8"/>
  <c r="F33" i="8"/>
  <c r="EZ32" i="8"/>
  <c r="EP32" i="8"/>
  <c r="EF32" i="8"/>
  <c r="DV32" i="8"/>
  <c r="DO32" i="8"/>
  <c r="DG32" i="8"/>
  <c r="CY32" i="8"/>
  <c r="CQ32" i="8"/>
  <c r="CJ32" i="8"/>
  <c r="AU32" i="8"/>
  <c r="AS32" i="8"/>
  <c r="AV32" i="8"/>
  <c r="S32" i="8"/>
  <c r="P32" i="8"/>
  <c r="M32" i="8"/>
  <c r="Q32" i="8" s="1"/>
  <c r="I32" i="8"/>
  <c r="F32" i="8"/>
  <c r="J32" i="8" s="1"/>
  <c r="EZ31" i="8"/>
  <c r="EP31" i="8"/>
  <c r="EF31" i="8"/>
  <c r="DV31" i="8"/>
  <c r="DO31" i="8"/>
  <c r="DG31" i="8"/>
  <c r="CY31" i="8"/>
  <c r="CQ31" i="8"/>
  <c r="CJ31" i="8"/>
  <c r="AU31" i="8"/>
  <c r="AS31" i="8"/>
  <c r="AV31" i="8"/>
  <c r="S31" i="8"/>
  <c r="Q31" i="8"/>
  <c r="P31" i="8"/>
  <c r="M31" i="8"/>
  <c r="J31" i="8"/>
  <c r="I31" i="8"/>
  <c r="F31" i="8"/>
  <c r="EZ30" i="8"/>
  <c r="EP30" i="8"/>
  <c r="EF30" i="8"/>
  <c r="DV30" i="8"/>
  <c r="DO30" i="8"/>
  <c r="DG30" i="8"/>
  <c r="CY30" i="8"/>
  <c r="CQ30" i="8"/>
  <c r="CJ30" i="8"/>
  <c r="AU30" i="8"/>
  <c r="AS30" i="8"/>
  <c r="AV30" i="8"/>
  <c r="S30" i="8"/>
  <c r="P30" i="8"/>
  <c r="M30" i="8"/>
  <c r="Q30" i="8" s="1"/>
  <c r="I30" i="8"/>
  <c r="F30" i="8"/>
  <c r="J30" i="8" s="1"/>
  <c r="EZ29" i="8"/>
  <c r="EP29" i="8"/>
  <c r="EF29" i="8"/>
  <c r="DV29" i="8"/>
  <c r="DO29" i="8"/>
  <c r="DG29" i="8"/>
  <c r="CY29" i="8"/>
  <c r="CQ29" i="8"/>
  <c r="CJ29" i="8"/>
  <c r="AU29" i="8"/>
  <c r="AS29" i="8"/>
  <c r="AV29" i="8"/>
  <c r="S29" i="8"/>
  <c r="Q29" i="8"/>
  <c r="P29" i="8"/>
  <c r="M29" i="8"/>
  <c r="J29" i="8"/>
  <c r="I29" i="8"/>
  <c r="F29" i="8"/>
  <c r="EZ28" i="8"/>
  <c r="EP28" i="8"/>
  <c r="EF28" i="8"/>
  <c r="DV28" i="8"/>
  <c r="DO28" i="8"/>
  <c r="DG28" i="8"/>
  <c r="CY28" i="8"/>
  <c r="CQ28" i="8"/>
  <c r="CJ28" i="8"/>
  <c r="AU28" i="8"/>
  <c r="AS28" i="8"/>
  <c r="AV28" i="8"/>
  <c r="S28" i="8"/>
  <c r="P28" i="8"/>
  <c r="M28" i="8"/>
  <c r="Q28" i="8" s="1"/>
  <c r="I28" i="8"/>
  <c r="F28" i="8"/>
  <c r="J28" i="8" s="1"/>
  <c r="EZ27" i="8"/>
  <c r="EP27" i="8"/>
  <c r="EF27" i="8"/>
  <c r="DV27" i="8"/>
  <c r="DO27" i="8"/>
  <c r="DG27" i="8"/>
  <c r="CY27" i="8"/>
  <c r="CQ27" i="8"/>
  <c r="CJ27" i="8"/>
  <c r="AU27" i="8"/>
  <c r="AS27" i="8"/>
  <c r="AV27" i="8"/>
  <c r="S27" i="8"/>
  <c r="Q27" i="8"/>
  <c r="P27" i="8"/>
  <c r="M27" i="8"/>
  <c r="J27" i="8"/>
  <c r="I27" i="8"/>
  <c r="F27" i="8"/>
  <c r="EZ26" i="8"/>
  <c r="EP26" i="8"/>
  <c r="EF26" i="8"/>
  <c r="DV26" i="8"/>
  <c r="DO26" i="8"/>
  <c r="DG26" i="8"/>
  <c r="CY26" i="8"/>
  <c r="CQ26" i="8"/>
  <c r="CJ26" i="8"/>
  <c r="AU26" i="8"/>
  <c r="AS26" i="8"/>
  <c r="AV26" i="8"/>
  <c r="S26" i="8"/>
  <c r="P26" i="8"/>
  <c r="M26" i="8"/>
  <c r="Q26" i="8" s="1"/>
  <c r="I26" i="8"/>
  <c r="F26" i="8"/>
  <c r="J26" i="8" s="1"/>
  <c r="EZ25" i="8"/>
  <c r="EP25" i="8"/>
  <c r="EF25" i="8"/>
  <c r="DV25" i="8"/>
  <c r="DO25" i="8"/>
  <c r="DG25" i="8"/>
  <c r="CY25" i="8"/>
  <c r="CQ25" i="8"/>
  <c r="CJ25" i="8"/>
  <c r="AU25" i="8"/>
  <c r="AS25" i="8"/>
  <c r="AV25" i="8"/>
  <c r="S25" i="8"/>
  <c r="Q25" i="8"/>
  <c r="P25" i="8"/>
  <c r="M25" i="8"/>
  <c r="J25" i="8"/>
  <c r="I25" i="8"/>
  <c r="F25" i="8"/>
  <c r="EZ24" i="8"/>
  <c r="EP24" i="8"/>
  <c r="EF24" i="8"/>
  <c r="DV24" i="8"/>
  <c r="DO24" i="8"/>
  <c r="DG24" i="8"/>
  <c r="CY24" i="8"/>
  <c r="CQ24" i="8"/>
  <c r="CJ24" i="8"/>
  <c r="AU24" i="8"/>
  <c r="AS24" i="8"/>
  <c r="AV24" i="8"/>
  <c r="S24" i="8"/>
  <c r="P24" i="8"/>
  <c r="M24" i="8"/>
  <c r="Q24" i="8" s="1"/>
  <c r="I24" i="8"/>
  <c r="F24" i="8"/>
  <c r="J24" i="8" s="1"/>
  <c r="EZ20" i="8"/>
  <c r="EP20" i="8"/>
  <c r="EF20" i="8"/>
  <c r="DV20" i="8"/>
  <c r="DO20" i="8"/>
  <c r="DG20" i="8"/>
  <c r="CY20" i="8"/>
  <c r="CQ20" i="8"/>
  <c r="CJ20" i="8"/>
  <c r="S20" i="8"/>
  <c r="P20" i="8"/>
  <c r="Q20" i="8" s="1"/>
  <c r="M20" i="8"/>
  <c r="I20" i="8"/>
  <c r="F20" i="8"/>
  <c r="J20" i="8" s="1"/>
  <c r="EZ19" i="8"/>
  <c r="EP19" i="8"/>
  <c r="EF19" i="8"/>
  <c r="DV19" i="8"/>
  <c r="DO19" i="8"/>
  <c r="DG19" i="8"/>
  <c r="CY19" i="8"/>
  <c r="CQ19" i="8"/>
  <c r="CJ19" i="8"/>
  <c r="S19" i="8"/>
  <c r="P19" i="8"/>
  <c r="Q19" i="8" s="1"/>
  <c r="M19" i="8"/>
  <c r="I19" i="8"/>
  <c r="F19" i="8"/>
  <c r="J19" i="8" s="1"/>
  <c r="EZ18" i="8"/>
  <c r="EP18" i="8"/>
  <c r="EF18" i="8"/>
  <c r="DV18" i="8"/>
  <c r="DO18" i="8"/>
  <c r="DG18" i="8"/>
  <c r="CY18" i="8"/>
  <c r="CQ18" i="8"/>
  <c r="CJ18" i="8"/>
  <c r="S18" i="8"/>
  <c r="P18" i="8"/>
  <c r="Q18" i="8" s="1"/>
  <c r="M18" i="8"/>
  <c r="I18" i="8"/>
  <c r="F18" i="8"/>
  <c r="J18" i="8" s="1"/>
  <c r="EZ17" i="8"/>
  <c r="EP17" i="8"/>
  <c r="EF17" i="8"/>
  <c r="DV17" i="8"/>
  <c r="DO17" i="8"/>
  <c r="DG17" i="8"/>
  <c r="CY17" i="8"/>
  <c r="CQ17" i="8"/>
  <c r="CJ17" i="8"/>
  <c r="S17" i="8"/>
  <c r="P17" i="8"/>
  <c r="Q17" i="8" s="1"/>
  <c r="M17" i="8"/>
  <c r="J17" i="8"/>
  <c r="I17" i="8"/>
  <c r="F17" i="8"/>
  <c r="EZ16" i="8"/>
  <c r="EP16" i="8"/>
  <c r="EF16" i="8"/>
  <c r="DV16" i="8"/>
  <c r="DO16" i="8"/>
  <c r="DG16" i="8"/>
  <c r="CY16" i="8"/>
  <c r="CQ16" i="8"/>
  <c r="CJ16" i="8"/>
  <c r="S16" i="8"/>
  <c r="P16" i="8"/>
  <c r="Q16" i="8" s="1"/>
  <c r="M16" i="8"/>
  <c r="I16" i="8"/>
  <c r="F16" i="8"/>
  <c r="J16" i="8" s="1"/>
  <c r="EZ15" i="8"/>
  <c r="EP15" i="8"/>
  <c r="EF15" i="8"/>
  <c r="DV15" i="8"/>
  <c r="DO15" i="8"/>
  <c r="DG15" i="8"/>
  <c r="CY15" i="8"/>
  <c r="CQ15" i="8"/>
  <c r="CJ15" i="8"/>
  <c r="S15" i="8"/>
  <c r="P15" i="8"/>
  <c r="Q15" i="8" s="1"/>
  <c r="M15" i="8"/>
  <c r="I15" i="8"/>
  <c r="F15" i="8"/>
  <c r="J15" i="8" s="1"/>
  <c r="EZ14" i="8"/>
  <c r="EP14" i="8"/>
  <c r="EF14" i="8"/>
  <c r="DV14" i="8"/>
  <c r="DO14" i="8"/>
  <c r="DG14" i="8"/>
  <c r="CY14" i="8"/>
  <c r="CQ14" i="8"/>
  <c r="CJ14" i="8"/>
  <c r="S14" i="8"/>
  <c r="P14" i="8"/>
  <c r="Q14" i="8" s="1"/>
  <c r="M14" i="8"/>
  <c r="J14" i="8"/>
  <c r="I14" i="8"/>
  <c r="F14" i="8"/>
  <c r="EZ13" i="8"/>
  <c r="EP13" i="8"/>
  <c r="EF13" i="8"/>
  <c r="DV13" i="8"/>
  <c r="DO13" i="8"/>
  <c r="DG13" i="8"/>
  <c r="CY13" i="8"/>
  <c r="CQ13" i="8"/>
  <c r="CJ13" i="8"/>
  <c r="S13" i="8"/>
  <c r="P13" i="8"/>
  <c r="Q13" i="8" s="1"/>
  <c r="M13" i="8"/>
  <c r="I13" i="8"/>
  <c r="F13" i="8"/>
  <c r="J13" i="8" s="1"/>
  <c r="EZ12" i="8"/>
  <c r="EP12" i="8"/>
  <c r="EF12" i="8"/>
  <c r="DV12" i="8"/>
  <c r="DO12" i="8"/>
  <c r="DG12" i="8"/>
  <c r="CY12" i="8"/>
  <c r="CQ12" i="8"/>
  <c r="CJ12" i="8"/>
  <c r="S12" i="8"/>
  <c r="P12" i="8"/>
  <c r="M12" i="8"/>
  <c r="Q12" i="8" s="1"/>
  <c r="I12" i="8"/>
  <c r="F12" i="8"/>
  <c r="J12" i="8" s="1"/>
  <c r="EZ11" i="8"/>
  <c r="EP11" i="8"/>
  <c r="EF11" i="8"/>
  <c r="DV11" i="8"/>
  <c r="DO11" i="8"/>
  <c r="DG11" i="8"/>
  <c r="CY11" i="8"/>
  <c r="CQ11" i="8"/>
  <c r="CJ11" i="8"/>
  <c r="S11" i="8"/>
  <c r="P11" i="8"/>
  <c r="M11" i="8"/>
  <c r="Q11" i="8" s="1"/>
  <c r="I11" i="8"/>
  <c r="F11" i="8"/>
  <c r="J11" i="8" s="1"/>
  <c r="EZ8" i="8"/>
  <c r="EP8" i="8"/>
  <c r="EF8" i="8"/>
  <c r="DV8" i="8"/>
  <c r="DO8" i="8"/>
  <c r="DG8" i="8"/>
  <c r="CY8" i="8"/>
  <c r="CQ8" i="8"/>
  <c r="CJ8" i="8"/>
  <c r="AV8" i="8"/>
  <c r="S8" i="8"/>
  <c r="P8" i="8"/>
  <c r="M8" i="8"/>
  <c r="Q8" i="8" s="1"/>
  <c r="I8" i="8"/>
  <c r="F8" i="8"/>
  <c r="J8" i="8" s="1"/>
  <c r="H2" i="8"/>
  <c r="EZ91" i="7"/>
  <c r="EP91" i="7"/>
  <c r="EF91" i="7"/>
  <c r="DV91" i="7"/>
  <c r="DO91" i="7"/>
  <c r="DG91" i="7"/>
  <c r="CY91" i="7"/>
  <c r="CQ91" i="7"/>
  <c r="CJ91" i="7"/>
  <c r="EZ90" i="7"/>
  <c r="EP90" i="7"/>
  <c r="EF90" i="7"/>
  <c r="DV90" i="7"/>
  <c r="DO90" i="7"/>
  <c r="DG90" i="7"/>
  <c r="CY90" i="7"/>
  <c r="CQ90" i="7"/>
  <c r="CJ90" i="7"/>
  <c r="EZ89" i="7"/>
  <c r="EP89" i="7"/>
  <c r="EF89" i="7"/>
  <c r="DV89" i="7"/>
  <c r="DO89" i="7"/>
  <c r="DG89" i="7"/>
  <c r="CY89" i="7"/>
  <c r="CQ89" i="7"/>
  <c r="CJ89" i="7"/>
  <c r="EZ88" i="7"/>
  <c r="EP88" i="7"/>
  <c r="EF88" i="7"/>
  <c r="DV88" i="7"/>
  <c r="DO88" i="7"/>
  <c r="DG88" i="7"/>
  <c r="CY88" i="7"/>
  <c r="CQ88" i="7"/>
  <c r="CJ88" i="7"/>
  <c r="EZ87" i="7"/>
  <c r="EP87" i="7"/>
  <c r="EF87" i="7"/>
  <c r="DV87" i="7"/>
  <c r="DO87" i="7"/>
  <c r="DG87" i="7"/>
  <c r="CY87" i="7"/>
  <c r="CQ87" i="7"/>
  <c r="CJ87" i="7"/>
  <c r="S87" i="7"/>
  <c r="P87" i="7"/>
  <c r="M87" i="7"/>
  <c r="Q87" i="7" s="1"/>
  <c r="I87" i="7"/>
  <c r="F87" i="7"/>
  <c r="J87" i="7" s="1"/>
  <c r="EZ86" i="7"/>
  <c r="EP86" i="7"/>
  <c r="EF86" i="7"/>
  <c r="DV86" i="7"/>
  <c r="DO86" i="7"/>
  <c r="DG86" i="7"/>
  <c r="CY86" i="7"/>
  <c r="CQ86" i="7"/>
  <c r="CJ86" i="7"/>
  <c r="S86" i="7"/>
  <c r="P86" i="7"/>
  <c r="M86" i="7"/>
  <c r="Q86" i="7" s="1"/>
  <c r="I86" i="7"/>
  <c r="F86" i="7"/>
  <c r="J86" i="7" s="1"/>
  <c r="EZ85" i="7"/>
  <c r="EP85" i="7"/>
  <c r="EF85" i="7"/>
  <c r="DV85" i="7"/>
  <c r="DO85" i="7"/>
  <c r="DG85" i="7"/>
  <c r="CY85" i="7"/>
  <c r="CQ85" i="7"/>
  <c r="CJ85" i="7"/>
  <c r="S85" i="7"/>
  <c r="P85" i="7"/>
  <c r="M85" i="7"/>
  <c r="Q85" i="7" s="1"/>
  <c r="I85" i="7"/>
  <c r="F85" i="7"/>
  <c r="J85" i="7" s="1"/>
  <c r="EZ84" i="7"/>
  <c r="EP84" i="7"/>
  <c r="EF84" i="7"/>
  <c r="DV84" i="7"/>
  <c r="DO84" i="7"/>
  <c r="DG84" i="7"/>
  <c r="CY84" i="7"/>
  <c r="CQ84" i="7"/>
  <c r="CJ84" i="7"/>
  <c r="S84" i="7"/>
  <c r="P84" i="7"/>
  <c r="M84" i="7"/>
  <c r="Q84" i="7" s="1"/>
  <c r="I84" i="7"/>
  <c r="F84" i="7"/>
  <c r="J84" i="7" s="1"/>
  <c r="EZ83" i="7"/>
  <c r="EP83" i="7"/>
  <c r="EF83" i="7"/>
  <c r="DV83" i="7"/>
  <c r="DO83" i="7"/>
  <c r="DG83" i="7"/>
  <c r="CY83" i="7"/>
  <c r="CQ83" i="7"/>
  <c r="CJ83" i="7"/>
  <c r="S83" i="7"/>
  <c r="P83" i="7"/>
  <c r="M83" i="7"/>
  <c r="Q83" i="7" s="1"/>
  <c r="I83" i="7"/>
  <c r="F83" i="7"/>
  <c r="J83" i="7" s="1"/>
  <c r="EZ82" i="7"/>
  <c r="EP82" i="7"/>
  <c r="EF82" i="7"/>
  <c r="DV82" i="7"/>
  <c r="DO82" i="7"/>
  <c r="DG82" i="7"/>
  <c r="CY82" i="7"/>
  <c r="CQ82" i="7"/>
  <c r="CJ82" i="7"/>
  <c r="S82" i="7"/>
  <c r="P82" i="7"/>
  <c r="M82" i="7"/>
  <c r="Q82" i="7" s="1"/>
  <c r="I82" i="7"/>
  <c r="F82" i="7"/>
  <c r="J82" i="7" s="1"/>
  <c r="EZ81" i="7"/>
  <c r="EP81" i="7"/>
  <c r="EF81" i="7"/>
  <c r="DV81" i="7"/>
  <c r="DO81" i="7"/>
  <c r="DG81" i="7"/>
  <c r="CY81" i="7"/>
  <c r="CQ81" i="7"/>
  <c r="CJ81" i="7"/>
  <c r="S81" i="7"/>
  <c r="P81" i="7"/>
  <c r="M81" i="7"/>
  <c r="Q81" i="7" s="1"/>
  <c r="I81" i="7"/>
  <c r="F81" i="7"/>
  <c r="J81" i="7" s="1"/>
  <c r="EZ80" i="7"/>
  <c r="EP80" i="7"/>
  <c r="EF80" i="7"/>
  <c r="DV80" i="7"/>
  <c r="DO80" i="7"/>
  <c r="DG80" i="7"/>
  <c r="CY80" i="7"/>
  <c r="CQ80" i="7"/>
  <c r="CJ80" i="7"/>
  <c r="S80" i="7"/>
  <c r="P80" i="7"/>
  <c r="M80" i="7"/>
  <c r="Q80" i="7" s="1"/>
  <c r="I80" i="7"/>
  <c r="F80" i="7"/>
  <c r="J80" i="7" s="1"/>
  <c r="EZ79" i="7"/>
  <c r="EP79" i="7"/>
  <c r="EF79" i="7"/>
  <c r="DV79" i="7"/>
  <c r="DO79" i="7"/>
  <c r="DG79" i="7"/>
  <c r="CY79" i="7"/>
  <c r="CQ79" i="7"/>
  <c r="CJ79" i="7"/>
  <c r="S79" i="7"/>
  <c r="P79" i="7"/>
  <c r="M79" i="7"/>
  <c r="Q79" i="7" s="1"/>
  <c r="I79" i="7"/>
  <c r="F79" i="7"/>
  <c r="J79" i="7" s="1"/>
  <c r="EZ78" i="7"/>
  <c r="EP78" i="7"/>
  <c r="EF78" i="7"/>
  <c r="DV78" i="7"/>
  <c r="DO78" i="7"/>
  <c r="DG78" i="7"/>
  <c r="CY78" i="7"/>
  <c r="CQ78" i="7"/>
  <c r="CJ78" i="7"/>
  <c r="S78" i="7"/>
  <c r="P78" i="7"/>
  <c r="M78" i="7"/>
  <c r="Q78" i="7" s="1"/>
  <c r="I78" i="7"/>
  <c r="F78" i="7"/>
  <c r="J78" i="7" s="1"/>
  <c r="EZ77" i="7"/>
  <c r="EP77" i="7"/>
  <c r="EF77" i="7"/>
  <c r="DV77" i="7"/>
  <c r="DO77" i="7"/>
  <c r="DG77" i="7"/>
  <c r="CY77" i="7"/>
  <c r="CQ77" i="7"/>
  <c r="CJ77" i="7"/>
  <c r="S77" i="7"/>
  <c r="P77" i="7"/>
  <c r="M77" i="7"/>
  <c r="Q77" i="7" s="1"/>
  <c r="I77" i="7"/>
  <c r="F77" i="7"/>
  <c r="J77" i="7" s="1"/>
  <c r="EZ76" i="7"/>
  <c r="EP76" i="7"/>
  <c r="EF76" i="7"/>
  <c r="DV76" i="7"/>
  <c r="DO76" i="7"/>
  <c r="DG76" i="7"/>
  <c r="CY76" i="7"/>
  <c r="CQ76" i="7"/>
  <c r="CJ76" i="7"/>
  <c r="S76" i="7"/>
  <c r="P76" i="7"/>
  <c r="M76" i="7"/>
  <c r="Q76" i="7" s="1"/>
  <c r="I76" i="7"/>
  <c r="F76" i="7"/>
  <c r="J76" i="7" s="1"/>
  <c r="EZ75" i="7"/>
  <c r="EP75" i="7"/>
  <c r="EF75" i="7"/>
  <c r="DV75" i="7"/>
  <c r="DO75" i="7"/>
  <c r="DG75" i="7"/>
  <c r="CY75" i="7"/>
  <c r="CQ75" i="7"/>
  <c r="CJ75" i="7"/>
  <c r="S75" i="7"/>
  <c r="P75" i="7"/>
  <c r="M75" i="7"/>
  <c r="Q75" i="7" s="1"/>
  <c r="I75" i="7"/>
  <c r="F75" i="7"/>
  <c r="J75" i="7" s="1"/>
  <c r="EZ74" i="7"/>
  <c r="EP74" i="7"/>
  <c r="EF74" i="7"/>
  <c r="DV74" i="7"/>
  <c r="DO74" i="7"/>
  <c r="DG74" i="7"/>
  <c r="CY74" i="7"/>
  <c r="CQ74" i="7"/>
  <c r="CJ74" i="7"/>
  <c r="S74" i="7"/>
  <c r="P74" i="7"/>
  <c r="M74" i="7"/>
  <c r="Q74" i="7" s="1"/>
  <c r="I74" i="7"/>
  <c r="F74" i="7"/>
  <c r="J74" i="7" s="1"/>
  <c r="EZ73" i="7"/>
  <c r="EP73" i="7"/>
  <c r="EF73" i="7"/>
  <c r="DV73" i="7"/>
  <c r="DO73" i="7"/>
  <c r="DG73" i="7"/>
  <c r="CY73" i="7"/>
  <c r="CQ73" i="7"/>
  <c r="CJ73" i="7"/>
  <c r="S73" i="7"/>
  <c r="P73" i="7"/>
  <c r="M73" i="7"/>
  <c r="Q73" i="7" s="1"/>
  <c r="I73" i="7"/>
  <c r="F73" i="7"/>
  <c r="J73" i="7" s="1"/>
  <c r="EZ72" i="7"/>
  <c r="EP72" i="7"/>
  <c r="EF72" i="7"/>
  <c r="DV72" i="7"/>
  <c r="DO72" i="7"/>
  <c r="DG72" i="7"/>
  <c r="CY72" i="7"/>
  <c r="CQ72" i="7"/>
  <c r="CJ72" i="7"/>
  <c r="S72" i="7"/>
  <c r="P72" i="7"/>
  <c r="M72" i="7"/>
  <c r="Q72" i="7" s="1"/>
  <c r="I72" i="7"/>
  <c r="F72" i="7"/>
  <c r="J72" i="7" s="1"/>
  <c r="EZ71" i="7"/>
  <c r="EP71" i="7"/>
  <c r="EF71" i="7"/>
  <c r="DV71" i="7"/>
  <c r="DO71" i="7"/>
  <c r="DG71" i="7"/>
  <c r="CY71" i="7"/>
  <c r="CQ71" i="7"/>
  <c r="CJ71" i="7"/>
  <c r="S71" i="7"/>
  <c r="P71" i="7"/>
  <c r="M71" i="7"/>
  <c r="Q71" i="7" s="1"/>
  <c r="I71" i="7"/>
  <c r="F71" i="7"/>
  <c r="J71" i="7" s="1"/>
  <c r="EZ70" i="7"/>
  <c r="EP70" i="7"/>
  <c r="EF70" i="7"/>
  <c r="DV70" i="7"/>
  <c r="DO70" i="7"/>
  <c r="DG70" i="7"/>
  <c r="CY70" i="7"/>
  <c r="CQ70" i="7"/>
  <c r="CJ70" i="7"/>
  <c r="S70" i="7"/>
  <c r="P70" i="7"/>
  <c r="M70" i="7"/>
  <c r="Q70" i="7" s="1"/>
  <c r="I70" i="7"/>
  <c r="F70" i="7"/>
  <c r="J70" i="7" s="1"/>
  <c r="EZ69" i="7"/>
  <c r="EP69" i="7"/>
  <c r="EF69" i="7"/>
  <c r="DV69" i="7"/>
  <c r="DO69" i="7"/>
  <c r="DG69" i="7"/>
  <c r="CY69" i="7"/>
  <c r="CQ69" i="7"/>
  <c r="CJ69" i="7"/>
  <c r="S69" i="7"/>
  <c r="P69" i="7"/>
  <c r="M69" i="7"/>
  <c r="Q69" i="7" s="1"/>
  <c r="I69" i="7"/>
  <c r="F69" i="7"/>
  <c r="J69" i="7" s="1"/>
  <c r="EZ68" i="7"/>
  <c r="EP68" i="7"/>
  <c r="EF68" i="7"/>
  <c r="DV68" i="7"/>
  <c r="DO68" i="7"/>
  <c r="DG68" i="7"/>
  <c r="CY68" i="7"/>
  <c r="CQ68" i="7"/>
  <c r="CJ68" i="7"/>
  <c r="S68" i="7"/>
  <c r="P68" i="7"/>
  <c r="M68" i="7"/>
  <c r="Q68" i="7" s="1"/>
  <c r="I68" i="7"/>
  <c r="F68" i="7"/>
  <c r="J68" i="7" s="1"/>
  <c r="EZ67" i="7"/>
  <c r="EP67" i="7"/>
  <c r="EF67" i="7"/>
  <c r="DV67" i="7"/>
  <c r="DO67" i="7"/>
  <c r="DG67" i="7"/>
  <c r="CY67" i="7"/>
  <c r="CQ67" i="7"/>
  <c r="CJ67" i="7"/>
  <c r="S67" i="7"/>
  <c r="P67" i="7"/>
  <c r="M67" i="7"/>
  <c r="Q67" i="7" s="1"/>
  <c r="I67" i="7"/>
  <c r="F67" i="7"/>
  <c r="J67" i="7" s="1"/>
  <c r="EZ66" i="7"/>
  <c r="EP66" i="7"/>
  <c r="EF66" i="7"/>
  <c r="DV66" i="7"/>
  <c r="DO66" i="7"/>
  <c r="DG66" i="7"/>
  <c r="CY66" i="7"/>
  <c r="CQ66" i="7"/>
  <c r="CJ66" i="7"/>
  <c r="S66" i="7"/>
  <c r="P66" i="7"/>
  <c r="M66" i="7"/>
  <c r="Q66" i="7" s="1"/>
  <c r="I66" i="7"/>
  <c r="F66" i="7"/>
  <c r="J66" i="7" s="1"/>
  <c r="EZ65" i="7"/>
  <c r="EP65" i="7"/>
  <c r="EF65" i="7"/>
  <c r="DV65" i="7"/>
  <c r="DO65" i="7"/>
  <c r="DG65" i="7"/>
  <c r="CY65" i="7"/>
  <c r="CQ65" i="7"/>
  <c r="CJ65" i="7"/>
  <c r="S65" i="7"/>
  <c r="P65" i="7"/>
  <c r="M65" i="7"/>
  <c r="Q65" i="7" s="1"/>
  <c r="I65" i="7"/>
  <c r="F65" i="7"/>
  <c r="J65" i="7" s="1"/>
  <c r="EZ64" i="7"/>
  <c r="EP64" i="7"/>
  <c r="EF64" i="7"/>
  <c r="DV64" i="7"/>
  <c r="DO64" i="7"/>
  <c r="DG64" i="7"/>
  <c r="CY64" i="7"/>
  <c r="CQ64" i="7"/>
  <c r="CJ64" i="7"/>
  <c r="S64" i="7"/>
  <c r="P64" i="7"/>
  <c r="M64" i="7"/>
  <c r="Q64" i="7" s="1"/>
  <c r="I64" i="7"/>
  <c r="F64" i="7"/>
  <c r="J64" i="7" s="1"/>
  <c r="EZ63" i="7"/>
  <c r="EP63" i="7"/>
  <c r="EF63" i="7"/>
  <c r="DV63" i="7"/>
  <c r="DO63" i="7"/>
  <c r="DG63" i="7"/>
  <c r="CY63" i="7"/>
  <c r="CQ63" i="7"/>
  <c r="CJ63" i="7"/>
  <c r="S63" i="7"/>
  <c r="P63" i="7"/>
  <c r="M63" i="7"/>
  <c r="Q63" i="7" s="1"/>
  <c r="I63" i="7"/>
  <c r="F63" i="7"/>
  <c r="J63" i="7" s="1"/>
  <c r="EZ62" i="7"/>
  <c r="EP62" i="7"/>
  <c r="EF62" i="7"/>
  <c r="DV62" i="7"/>
  <c r="DO62" i="7"/>
  <c r="DG62" i="7"/>
  <c r="CY62" i="7"/>
  <c r="CQ62" i="7"/>
  <c r="CJ62" i="7"/>
  <c r="S62" i="7"/>
  <c r="P62" i="7"/>
  <c r="M62" i="7"/>
  <c r="Q62" i="7" s="1"/>
  <c r="I62" i="7"/>
  <c r="F62" i="7"/>
  <c r="J62" i="7" s="1"/>
  <c r="EZ61" i="7"/>
  <c r="EP61" i="7"/>
  <c r="EF61" i="7"/>
  <c r="DV61" i="7"/>
  <c r="DO61" i="7"/>
  <c r="DG61" i="7"/>
  <c r="CY61" i="7"/>
  <c r="CQ61" i="7"/>
  <c r="CJ61" i="7"/>
  <c r="S61" i="7"/>
  <c r="P61" i="7"/>
  <c r="M61" i="7"/>
  <c r="Q61" i="7" s="1"/>
  <c r="I61" i="7"/>
  <c r="F61" i="7"/>
  <c r="J61" i="7" s="1"/>
  <c r="EZ60" i="7"/>
  <c r="EP60" i="7"/>
  <c r="EF60" i="7"/>
  <c r="DV60" i="7"/>
  <c r="DO60" i="7"/>
  <c r="DG60" i="7"/>
  <c r="CY60" i="7"/>
  <c r="CQ60" i="7"/>
  <c r="CJ60" i="7"/>
  <c r="S60" i="7"/>
  <c r="P60" i="7"/>
  <c r="M60" i="7"/>
  <c r="Q60" i="7" s="1"/>
  <c r="I60" i="7"/>
  <c r="F60" i="7"/>
  <c r="J60" i="7" s="1"/>
  <c r="EZ51" i="7"/>
  <c r="EP51" i="7"/>
  <c r="EF51" i="7"/>
  <c r="DV51" i="7"/>
  <c r="DO51" i="7"/>
  <c r="DG51" i="7"/>
  <c r="CY51" i="7"/>
  <c r="CQ51" i="7"/>
  <c r="CJ51" i="7"/>
  <c r="AU51" i="7"/>
  <c r="AS51" i="7"/>
  <c r="AQ51" i="7"/>
  <c r="AO51" i="7"/>
  <c r="AV51" i="7"/>
  <c r="S51" i="7"/>
  <c r="Q51" i="7"/>
  <c r="P51" i="7"/>
  <c r="M51" i="7"/>
  <c r="J51" i="7"/>
  <c r="I51" i="7"/>
  <c r="F51" i="7"/>
  <c r="EZ50" i="7"/>
  <c r="EP50" i="7"/>
  <c r="EF50" i="7"/>
  <c r="DV50" i="7"/>
  <c r="DO50" i="7"/>
  <c r="DG50" i="7"/>
  <c r="CY50" i="7"/>
  <c r="CQ50" i="7"/>
  <c r="CJ50" i="7"/>
  <c r="AU50" i="7"/>
  <c r="AS50" i="7"/>
  <c r="AQ50" i="7"/>
  <c r="AO50" i="7"/>
  <c r="AV50" i="7" s="1"/>
  <c r="S50" i="7"/>
  <c r="P50" i="7"/>
  <c r="M50" i="7"/>
  <c r="Q50" i="7" s="1"/>
  <c r="I50" i="7"/>
  <c r="F50" i="7"/>
  <c r="J50" i="7" s="1"/>
  <c r="EZ49" i="7"/>
  <c r="EP49" i="7"/>
  <c r="EF49" i="7"/>
  <c r="DV49" i="7"/>
  <c r="DO49" i="7"/>
  <c r="DG49" i="7"/>
  <c r="CY49" i="7"/>
  <c r="CQ49" i="7"/>
  <c r="CJ49" i="7"/>
  <c r="AU49" i="7"/>
  <c r="AS49" i="7"/>
  <c r="AQ49" i="7"/>
  <c r="AO49" i="7"/>
  <c r="AV49" i="7"/>
  <c r="S49" i="7"/>
  <c r="Q49" i="7"/>
  <c r="P49" i="7"/>
  <c r="M49" i="7"/>
  <c r="J49" i="7"/>
  <c r="I49" i="7"/>
  <c r="F49" i="7"/>
  <c r="EZ48" i="7"/>
  <c r="EP48" i="7"/>
  <c r="EF48" i="7"/>
  <c r="DV48" i="7"/>
  <c r="DO48" i="7"/>
  <c r="DG48" i="7"/>
  <c r="CY48" i="7"/>
  <c r="CQ48" i="7"/>
  <c r="CJ48" i="7"/>
  <c r="AU48" i="7"/>
  <c r="AS48" i="7"/>
  <c r="AQ48" i="7"/>
  <c r="AO48" i="7"/>
  <c r="AV48" i="7" s="1"/>
  <c r="S48" i="7"/>
  <c r="P48" i="7"/>
  <c r="M48" i="7"/>
  <c r="Q48" i="7" s="1"/>
  <c r="I48" i="7"/>
  <c r="F48" i="7"/>
  <c r="J48" i="7" s="1"/>
  <c r="EZ47" i="7"/>
  <c r="EP47" i="7"/>
  <c r="EF47" i="7"/>
  <c r="DV47" i="7"/>
  <c r="DO47" i="7"/>
  <c r="DG47" i="7"/>
  <c r="CY47" i="7"/>
  <c r="CQ47" i="7"/>
  <c r="CJ47" i="7"/>
  <c r="AU47" i="7"/>
  <c r="AS47" i="7"/>
  <c r="AQ47" i="7"/>
  <c r="AO47" i="7"/>
  <c r="AV47" i="7"/>
  <c r="S47" i="7"/>
  <c r="Q47" i="7"/>
  <c r="P47" i="7"/>
  <c r="M47" i="7"/>
  <c r="J47" i="7"/>
  <c r="I47" i="7"/>
  <c r="F47" i="7"/>
  <c r="EZ46" i="7"/>
  <c r="EP46" i="7"/>
  <c r="EF46" i="7"/>
  <c r="DV46" i="7"/>
  <c r="DO46" i="7"/>
  <c r="DG46" i="7"/>
  <c r="CY46" i="7"/>
  <c r="CQ46" i="7"/>
  <c r="CJ46" i="7"/>
  <c r="AU46" i="7"/>
  <c r="AS46" i="7"/>
  <c r="AQ46" i="7"/>
  <c r="AO46" i="7"/>
  <c r="AV46" i="7" s="1"/>
  <c r="AM46" i="7"/>
  <c r="S46" i="7"/>
  <c r="P46" i="7"/>
  <c r="M46" i="7"/>
  <c r="Q46" i="7" s="1"/>
  <c r="I46" i="7"/>
  <c r="F46" i="7"/>
  <c r="J46" i="7" s="1"/>
  <c r="EZ45" i="7"/>
  <c r="EP45" i="7"/>
  <c r="EF45" i="7"/>
  <c r="DV45" i="7"/>
  <c r="DO45" i="7"/>
  <c r="DG45" i="7"/>
  <c r="CY45" i="7"/>
  <c r="CQ45" i="7"/>
  <c r="CJ45" i="7"/>
  <c r="AU45" i="7"/>
  <c r="AS45" i="7"/>
  <c r="AQ45" i="7"/>
  <c r="AO45" i="7"/>
  <c r="AM45" i="7"/>
  <c r="AV45" i="7" s="1"/>
  <c r="S45" i="7"/>
  <c r="Q45" i="7"/>
  <c r="P45" i="7"/>
  <c r="M45" i="7"/>
  <c r="J45" i="7"/>
  <c r="I45" i="7"/>
  <c r="F45" i="7"/>
  <c r="EZ44" i="7"/>
  <c r="EP44" i="7"/>
  <c r="EF44" i="7"/>
  <c r="DV44" i="7"/>
  <c r="DO44" i="7"/>
  <c r="DG44" i="7"/>
  <c r="CY44" i="7"/>
  <c r="CQ44" i="7"/>
  <c r="CJ44" i="7"/>
  <c r="AU44" i="7"/>
  <c r="AS44" i="7"/>
  <c r="AQ44" i="7"/>
  <c r="AO44" i="7"/>
  <c r="AV44" i="7" s="1"/>
  <c r="AM44" i="7"/>
  <c r="S44" i="7"/>
  <c r="P44" i="7"/>
  <c r="M44" i="7"/>
  <c r="Q44" i="7" s="1"/>
  <c r="I44" i="7"/>
  <c r="F44" i="7"/>
  <c r="J44" i="7" s="1"/>
  <c r="EZ43" i="7"/>
  <c r="EP43" i="7"/>
  <c r="EF43" i="7"/>
  <c r="DV43" i="7"/>
  <c r="DO43" i="7"/>
  <c r="DG43" i="7"/>
  <c r="CY43" i="7"/>
  <c r="CQ43" i="7"/>
  <c r="CJ43" i="7"/>
  <c r="AU43" i="7"/>
  <c r="AS43" i="7"/>
  <c r="AQ43" i="7"/>
  <c r="AO43" i="7"/>
  <c r="AM43" i="7"/>
  <c r="AV43" i="7" s="1"/>
  <c r="S43" i="7"/>
  <c r="Q43" i="7"/>
  <c r="P43" i="7"/>
  <c r="M43" i="7"/>
  <c r="J43" i="7"/>
  <c r="I43" i="7"/>
  <c r="F43" i="7"/>
  <c r="EZ42" i="7"/>
  <c r="EP42" i="7"/>
  <c r="EF42" i="7"/>
  <c r="DV42" i="7"/>
  <c r="DO42" i="7"/>
  <c r="DG42" i="7"/>
  <c r="CY42" i="7"/>
  <c r="CQ42" i="7"/>
  <c r="CJ42" i="7"/>
  <c r="AU42" i="7"/>
  <c r="AS42" i="7"/>
  <c r="AQ42" i="7"/>
  <c r="AO42" i="7"/>
  <c r="AV42" i="7" s="1"/>
  <c r="AM42" i="7"/>
  <c r="S42" i="7"/>
  <c r="P42" i="7"/>
  <c r="M42" i="7"/>
  <c r="Q42" i="7" s="1"/>
  <c r="I42" i="7"/>
  <c r="F42" i="7"/>
  <c r="J42" i="7" s="1"/>
  <c r="EZ41" i="7"/>
  <c r="EP41" i="7"/>
  <c r="EF41" i="7"/>
  <c r="DV41" i="7"/>
  <c r="DO41" i="7"/>
  <c r="DG41" i="7"/>
  <c r="CY41" i="7"/>
  <c r="CQ41" i="7"/>
  <c r="CJ41" i="7"/>
  <c r="AU41" i="7"/>
  <c r="AS41" i="7"/>
  <c r="AQ41" i="7"/>
  <c r="AO41" i="7"/>
  <c r="AM41" i="7"/>
  <c r="AV41" i="7" s="1"/>
  <c r="S41" i="7"/>
  <c r="Q41" i="7"/>
  <c r="P41" i="7"/>
  <c r="M41" i="7"/>
  <c r="J41" i="7"/>
  <c r="I41" i="7"/>
  <c r="F41" i="7"/>
  <c r="EZ40" i="7"/>
  <c r="EP40" i="7"/>
  <c r="EF40" i="7"/>
  <c r="DV40" i="7"/>
  <c r="DO40" i="7"/>
  <c r="DG40" i="7"/>
  <c r="CY40" i="7"/>
  <c r="CQ40" i="7"/>
  <c r="CJ40" i="7"/>
  <c r="AU40" i="7"/>
  <c r="AS40" i="7"/>
  <c r="AQ40" i="7"/>
  <c r="AO40" i="7"/>
  <c r="AV40" i="7" s="1"/>
  <c r="AM40" i="7"/>
  <c r="S40" i="7"/>
  <c r="P40" i="7"/>
  <c r="M40" i="7"/>
  <c r="Q40" i="7" s="1"/>
  <c r="I40" i="7"/>
  <c r="F40" i="7"/>
  <c r="J40" i="7" s="1"/>
  <c r="EZ39" i="7"/>
  <c r="EP39" i="7"/>
  <c r="EF39" i="7"/>
  <c r="DV39" i="7"/>
  <c r="DO39" i="7"/>
  <c r="DG39" i="7"/>
  <c r="CY39" i="7"/>
  <c r="CQ39" i="7"/>
  <c r="CJ39" i="7"/>
  <c r="AU39" i="7"/>
  <c r="AS39" i="7"/>
  <c r="AQ39" i="7"/>
  <c r="AO39" i="7"/>
  <c r="AM39" i="7"/>
  <c r="AV39" i="7" s="1"/>
  <c r="S39" i="7"/>
  <c r="Q39" i="7"/>
  <c r="P39" i="7"/>
  <c r="M39" i="7"/>
  <c r="J39" i="7"/>
  <c r="I39" i="7"/>
  <c r="F39" i="7"/>
  <c r="EZ38" i="7"/>
  <c r="EP38" i="7"/>
  <c r="EF38" i="7"/>
  <c r="DV38" i="7"/>
  <c r="DO38" i="7"/>
  <c r="DG38" i="7"/>
  <c r="CY38" i="7"/>
  <c r="CQ38" i="7"/>
  <c r="CJ38" i="7"/>
  <c r="AU38" i="7"/>
  <c r="AS38" i="7"/>
  <c r="AQ38" i="7"/>
  <c r="AO38" i="7"/>
  <c r="AV38" i="7" s="1"/>
  <c r="AM38" i="7"/>
  <c r="S38" i="7"/>
  <c r="P38" i="7"/>
  <c r="M38" i="7"/>
  <c r="Q38" i="7" s="1"/>
  <c r="I38" i="7"/>
  <c r="F38" i="7"/>
  <c r="J38" i="7" s="1"/>
  <c r="EZ37" i="7"/>
  <c r="EP37" i="7"/>
  <c r="EF37" i="7"/>
  <c r="DV37" i="7"/>
  <c r="DO37" i="7"/>
  <c r="DG37" i="7"/>
  <c r="CY37" i="7"/>
  <c r="CQ37" i="7"/>
  <c r="CJ37" i="7"/>
  <c r="AU37" i="7"/>
  <c r="AS37" i="7"/>
  <c r="AV37" i="7" s="1"/>
  <c r="S37" i="7"/>
  <c r="Q37" i="7"/>
  <c r="P37" i="7"/>
  <c r="M37" i="7"/>
  <c r="J37" i="7"/>
  <c r="I37" i="7"/>
  <c r="F37" i="7"/>
  <c r="EZ36" i="7"/>
  <c r="EP36" i="7"/>
  <c r="EF36" i="7"/>
  <c r="DV36" i="7"/>
  <c r="DO36" i="7"/>
  <c r="DG36" i="7"/>
  <c r="CY36" i="7"/>
  <c r="CQ36" i="7"/>
  <c r="CJ36" i="7"/>
  <c r="AU36" i="7"/>
  <c r="AS36" i="7"/>
  <c r="AV36" i="7" s="1"/>
  <c r="S36" i="7"/>
  <c r="P36" i="7"/>
  <c r="M36" i="7"/>
  <c r="Q36" i="7" s="1"/>
  <c r="I36" i="7"/>
  <c r="F36" i="7"/>
  <c r="J36" i="7" s="1"/>
  <c r="EZ35" i="7"/>
  <c r="EP35" i="7"/>
  <c r="EF35" i="7"/>
  <c r="DV35" i="7"/>
  <c r="DO35" i="7"/>
  <c r="DG35" i="7"/>
  <c r="CY35" i="7"/>
  <c r="CQ35" i="7"/>
  <c r="CJ35" i="7"/>
  <c r="AU35" i="7"/>
  <c r="AS35" i="7"/>
  <c r="AV35" i="7" s="1"/>
  <c r="S35" i="7"/>
  <c r="Q35" i="7"/>
  <c r="P35" i="7"/>
  <c r="M35" i="7"/>
  <c r="J35" i="7"/>
  <c r="I35" i="7"/>
  <c r="F35" i="7"/>
  <c r="EZ34" i="7"/>
  <c r="EP34" i="7"/>
  <c r="EF34" i="7"/>
  <c r="DV34" i="7"/>
  <c r="DO34" i="7"/>
  <c r="DG34" i="7"/>
  <c r="CY34" i="7"/>
  <c r="CQ34" i="7"/>
  <c r="CJ34" i="7"/>
  <c r="AU34" i="7"/>
  <c r="AS34" i="7"/>
  <c r="AV34" i="7" s="1"/>
  <c r="S34" i="7"/>
  <c r="P34" i="7"/>
  <c r="M34" i="7"/>
  <c r="Q34" i="7" s="1"/>
  <c r="I34" i="7"/>
  <c r="F34" i="7"/>
  <c r="J34" i="7" s="1"/>
  <c r="EZ33" i="7"/>
  <c r="EP33" i="7"/>
  <c r="EF33" i="7"/>
  <c r="DV33" i="7"/>
  <c r="DO33" i="7"/>
  <c r="DG33" i="7"/>
  <c r="CY33" i="7"/>
  <c r="CQ33" i="7"/>
  <c r="CJ33" i="7"/>
  <c r="AU33" i="7"/>
  <c r="AS33" i="7"/>
  <c r="AV33" i="7" s="1"/>
  <c r="S33" i="7"/>
  <c r="Q33" i="7"/>
  <c r="P33" i="7"/>
  <c r="M33" i="7"/>
  <c r="J33" i="7"/>
  <c r="I33" i="7"/>
  <c r="F33" i="7"/>
  <c r="EZ32" i="7"/>
  <c r="EP32" i="7"/>
  <c r="EF32" i="7"/>
  <c r="DV32" i="7"/>
  <c r="DO32" i="7"/>
  <c r="DG32" i="7"/>
  <c r="CY32" i="7"/>
  <c r="CQ32" i="7"/>
  <c r="CJ32" i="7"/>
  <c r="AU32" i="7"/>
  <c r="AS32" i="7"/>
  <c r="S32" i="7"/>
  <c r="P32" i="7"/>
  <c r="M32" i="7"/>
  <c r="Q32" i="7" s="1"/>
  <c r="J32" i="7"/>
  <c r="I32" i="7"/>
  <c r="F32" i="7"/>
  <c r="EZ31" i="7"/>
  <c r="EP31" i="7"/>
  <c r="EF31" i="7"/>
  <c r="DV31" i="7"/>
  <c r="DO31" i="7"/>
  <c r="DG31" i="7"/>
  <c r="CY31" i="7"/>
  <c r="CQ31" i="7"/>
  <c r="CJ31" i="7"/>
  <c r="AU31" i="7"/>
  <c r="AS31" i="7"/>
  <c r="S31" i="7"/>
  <c r="P31" i="7"/>
  <c r="Q31" i="7" s="1"/>
  <c r="M31" i="7"/>
  <c r="I31" i="7"/>
  <c r="F31" i="7"/>
  <c r="J31" i="7" s="1"/>
  <c r="EZ30" i="7"/>
  <c r="EP30" i="7"/>
  <c r="EF30" i="7"/>
  <c r="DV30" i="7"/>
  <c r="DO30" i="7"/>
  <c r="DG30" i="7"/>
  <c r="CY30" i="7"/>
  <c r="CQ30" i="7"/>
  <c r="CJ30" i="7"/>
  <c r="AU30" i="7"/>
  <c r="AS30" i="7"/>
  <c r="AV30" i="7"/>
  <c r="S30" i="7"/>
  <c r="P30" i="7"/>
  <c r="M30" i="7"/>
  <c r="Q30" i="7" s="1"/>
  <c r="J30" i="7"/>
  <c r="I30" i="7"/>
  <c r="F30" i="7"/>
  <c r="EZ29" i="7"/>
  <c r="EP29" i="7"/>
  <c r="EF29" i="7"/>
  <c r="DV29" i="7"/>
  <c r="DO29" i="7"/>
  <c r="DG29" i="7"/>
  <c r="CY29" i="7"/>
  <c r="CQ29" i="7"/>
  <c r="CJ29" i="7"/>
  <c r="AU29" i="7"/>
  <c r="AS29" i="7"/>
  <c r="AV29" i="7" s="1"/>
  <c r="S29" i="7"/>
  <c r="P29" i="7"/>
  <c r="Q29" i="7" s="1"/>
  <c r="M29" i="7"/>
  <c r="I29" i="7"/>
  <c r="F29" i="7"/>
  <c r="J29" i="7" s="1"/>
  <c r="EZ28" i="7"/>
  <c r="EP28" i="7"/>
  <c r="EF28" i="7"/>
  <c r="DV28" i="7"/>
  <c r="DO28" i="7"/>
  <c r="DG28" i="7"/>
  <c r="CY28" i="7"/>
  <c r="CQ28" i="7"/>
  <c r="CJ28" i="7"/>
  <c r="AU28" i="7"/>
  <c r="AS28" i="7"/>
  <c r="AV28" i="7" s="1"/>
  <c r="S28" i="7"/>
  <c r="P28" i="7"/>
  <c r="M28" i="7"/>
  <c r="Q28" i="7" s="1"/>
  <c r="J28" i="7"/>
  <c r="I28" i="7"/>
  <c r="F28" i="7"/>
  <c r="EZ27" i="7"/>
  <c r="EP27" i="7"/>
  <c r="EF27" i="7"/>
  <c r="DV27" i="7"/>
  <c r="DO27" i="7"/>
  <c r="DG27" i="7"/>
  <c r="CY27" i="7"/>
  <c r="CQ27" i="7"/>
  <c r="CJ27" i="7"/>
  <c r="AU27" i="7"/>
  <c r="AS27" i="7"/>
  <c r="S27" i="7"/>
  <c r="P27" i="7"/>
  <c r="Q27" i="7" s="1"/>
  <c r="M27" i="7"/>
  <c r="I27" i="7"/>
  <c r="F27" i="7"/>
  <c r="J27" i="7" s="1"/>
  <c r="EZ26" i="7"/>
  <c r="EP26" i="7"/>
  <c r="EF26" i="7"/>
  <c r="DV26" i="7"/>
  <c r="DO26" i="7"/>
  <c r="DG26" i="7"/>
  <c r="CY26" i="7"/>
  <c r="CQ26" i="7"/>
  <c r="CJ26" i="7"/>
  <c r="AU26" i="7"/>
  <c r="AS26" i="7"/>
  <c r="S26" i="7"/>
  <c r="P26" i="7"/>
  <c r="M26" i="7"/>
  <c r="Q26" i="7" s="1"/>
  <c r="J26" i="7"/>
  <c r="I26" i="7"/>
  <c r="F26" i="7"/>
  <c r="EZ25" i="7"/>
  <c r="EP25" i="7"/>
  <c r="EF25" i="7"/>
  <c r="DV25" i="7"/>
  <c r="DO25" i="7"/>
  <c r="DG25" i="7"/>
  <c r="CY25" i="7"/>
  <c r="CQ25" i="7"/>
  <c r="CJ25" i="7"/>
  <c r="AU25" i="7"/>
  <c r="AS25" i="7"/>
  <c r="AV25" i="7"/>
  <c r="S25" i="7"/>
  <c r="P25" i="7"/>
  <c r="Q25" i="7" s="1"/>
  <c r="M25" i="7"/>
  <c r="I25" i="7"/>
  <c r="F25" i="7"/>
  <c r="J25" i="7" s="1"/>
  <c r="EZ24" i="7"/>
  <c r="EP24" i="7"/>
  <c r="EF24" i="7"/>
  <c r="DV24" i="7"/>
  <c r="DO24" i="7"/>
  <c r="DG24" i="7"/>
  <c r="CY24" i="7"/>
  <c r="CQ24" i="7"/>
  <c r="CJ24" i="7"/>
  <c r="AU24" i="7"/>
  <c r="AS24" i="7"/>
  <c r="AV24" i="7" s="1"/>
  <c r="S24" i="7"/>
  <c r="P24" i="7"/>
  <c r="M24" i="7"/>
  <c r="Q24" i="7" s="1"/>
  <c r="J24" i="7"/>
  <c r="I24" i="7"/>
  <c r="F24" i="7"/>
  <c r="EZ20" i="7"/>
  <c r="EP20" i="7"/>
  <c r="EF20" i="7"/>
  <c r="DV20" i="7"/>
  <c r="DO20" i="7"/>
  <c r="DG20" i="7"/>
  <c r="CY20" i="7"/>
  <c r="CQ20" i="7"/>
  <c r="CJ20" i="7"/>
  <c r="S20" i="7"/>
  <c r="P20" i="7"/>
  <c r="Q20" i="7" s="1"/>
  <c r="M20" i="7"/>
  <c r="I20" i="7"/>
  <c r="F20" i="7"/>
  <c r="J20" i="7" s="1"/>
  <c r="EZ19" i="7"/>
  <c r="EP19" i="7"/>
  <c r="EF19" i="7"/>
  <c r="DV19" i="7"/>
  <c r="DO19" i="7"/>
  <c r="DG19" i="7"/>
  <c r="CY19" i="7"/>
  <c r="CQ19" i="7"/>
  <c r="CJ19" i="7"/>
  <c r="S19" i="7"/>
  <c r="P19" i="7"/>
  <c r="Q19" i="7" s="1"/>
  <c r="M19" i="7"/>
  <c r="I19" i="7"/>
  <c r="F19" i="7"/>
  <c r="J19" i="7" s="1"/>
  <c r="EZ18" i="7"/>
  <c r="EP18" i="7"/>
  <c r="EF18" i="7"/>
  <c r="DV18" i="7"/>
  <c r="DO18" i="7"/>
  <c r="DG18" i="7"/>
  <c r="CY18" i="7"/>
  <c r="CQ18" i="7"/>
  <c r="CJ18" i="7"/>
  <c r="S18" i="7"/>
  <c r="P18" i="7"/>
  <c r="Q18" i="7" s="1"/>
  <c r="M18" i="7"/>
  <c r="I18" i="7"/>
  <c r="F18" i="7"/>
  <c r="J18" i="7" s="1"/>
  <c r="EZ17" i="7"/>
  <c r="EP17" i="7"/>
  <c r="EF17" i="7"/>
  <c r="DV17" i="7"/>
  <c r="DO17" i="7"/>
  <c r="DG17" i="7"/>
  <c r="CY17" i="7"/>
  <c r="CQ17" i="7"/>
  <c r="CJ17" i="7"/>
  <c r="S17" i="7"/>
  <c r="P17" i="7"/>
  <c r="Q17" i="7" s="1"/>
  <c r="M17" i="7"/>
  <c r="I17" i="7"/>
  <c r="F17" i="7"/>
  <c r="J17" i="7" s="1"/>
  <c r="EZ16" i="7"/>
  <c r="EP16" i="7"/>
  <c r="EF16" i="7"/>
  <c r="DV16" i="7"/>
  <c r="DO16" i="7"/>
  <c r="DG16" i="7"/>
  <c r="CY16" i="7"/>
  <c r="CQ16" i="7"/>
  <c r="CJ16" i="7"/>
  <c r="S16" i="7"/>
  <c r="P16" i="7"/>
  <c r="Q16" i="7" s="1"/>
  <c r="M16" i="7"/>
  <c r="I16" i="7"/>
  <c r="F16" i="7"/>
  <c r="J16" i="7" s="1"/>
  <c r="EZ15" i="7"/>
  <c r="EP15" i="7"/>
  <c r="EF15" i="7"/>
  <c r="DV15" i="7"/>
  <c r="DO15" i="7"/>
  <c r="DG15" i="7"/>
  <c r="CY15" i="7"/>
  <c r="CQ15" i="7"/>
  <c r="CJ15" i="7"/>
  <c r="S15" i="7"/>
  <c r="P15" i="7"/>
  <c r="Q15" i="7" s="1"/>
  <c r="M15" i="7"/>
  <c r="I15" i="7"/>
  <c r="F15" i="7"/>
  <c r="J15" i="7" s="1"/>
  <c r="EZ14" i="7"/>
  <c r="EP14" i="7"/>
  <c r="EF14" i="7"/>
  <c r="DV14" i="7"/>
  <c r="DO14" i="7"/>
  <c r="DG14" i="7"/>
  <c r="CY14" i="7"/>
  <c r="CQ14" i="7"/>
  <c r="CJ14" i="7"/>
  <c r="S14" i="7"/>
  <c r="P14" i="7"/>
  <c r="Q14" i="7" s="1"/>
  <c r="M14" i="7"/>
  <c r="I14" i="7"/>
  <c r="F14" i="7"/>
  <c r="J14" i="7" s="1"/>
  <c r="EZ13" i="7"/>
  <c r="EP13" i="7"/>
  <c r="EF13" i="7"/>
  <c r="DV13" i="7"/>
  <c r="DO13" i="7"/>
  <c r="DG13" i="7"/>
  <c r="CY13" i="7"/>
  <c r="CQ13" i="7"/>
  <c r="CJ13" i="7"/>
  <c r="S13" i="7"/>
  <c r="P13" i="7"/>
  <c r="Q13" i="7" s="1"/>
  <c r="M13" i="7"/>
  <c r="I13" i="7"/>
  <c r="F13" i="7"/>
  <c r="J13" i="7" s="1"/>
  <c r="EZ12" i="7"/>
  <c r="EP12" i="7"/>
  <c r="EF12" i="7"/>
  <c r="DV12" i="7"/>
  <c r="DO12" i="7"/>
  <c r="DG12" i="7"/>
  <c r="CY12" i="7"/>
  <c r="CQ12" i="7"/>
  <c r="CJ12" i="7"/>
  <c r="S12" i="7"/>
  <c r="P12" i="7"/>
  <c r="Q12" i="7" s="1"/>
  <c r="M12" i="7"/>
  <c r="I12" i="7"/>
  <c r="F12" i="7"/>
  <c r="J12" i="7" s="1"/>
  <c r="EZ11" i="7"/>
  <c r="EP11" i="7"/>
  <c r="EF11" i="7"/>
  <c r="DV11" i="7"/>
  <c r="DO11" i="7"/>
  <c r="DG11" i="7"/>
  <c r="CY11" i="7"/>
  <c r="CQ11" i="7"/>
  <c r="CJ11" i="7"/>
  <c r="S11" i="7"/>
  <c r="P11" i="7"/>
  <c r="Q11" i="7" s="1"/>
  <c r="M11" i="7"/>
  <c r="I11" i="7"/>
  <c r="F11" i="7"/>
  <c r="J11" i="7" s="1"/>
  <c r="EZ8" i="7"/>
  <c r="EP8" i="7"/>
  <c r="EF8" i="7"/>
  <c r="DV8" i="7"/>
  <c r="DO8" i="7"/>
  <c r="DG8" i="7"/>
  <c r="CY8" i="7"/>
  <c r="CQ8" i="7"/>
  <c r="CJ8" i="7"/>
  <c r="AV8" i="7"/>
  <c r="S8" i="7"/>
  <c r="Q8" i="7"/>
  <c r="P8" i="7"/>
  <c r="M8" i="7"/>
  <c r="I8" i="7"/>
  <c r="J8" i="7" s="1"/>
  <c r="F8" i="7"/>
  <c r="H2" i="7"/>
  <c r="A5" i="18"/>
  <c r="A6" i="18"/>
  <c r="A7" i="18"/>
  <c r="A8" i="18"/>
  <c r="A9" i="18"/>
  <c r="A10" i="18"/>
  <c r="A11" i="18"/>
  <c r="A12" i="18"/>
  <c r="A13" i="18"/>
  <c r="A4" i="18"/>
  <c r="D21" i="11"/>
  <c r="F20" i="11"/>
  <c r="E21" i="11"/>
  <c r="AV31" i="7" l="1"/>
  <c r="AV26" i="7"/>
  <c r="AV27" i="7"/>
  <c r="AV32" i="7"/>
  <c r="H2" i="11" l="1"/>
  <c r="FB91" i="11"/>
  <c r="ER91" i="11"/>
  <c r="EH91" i="11"/>
  <c r="DX91" i="11"/>
  <c r="FB90" i="11"/>
  <c r="ER90" i="11"/>
  <c r="EH90" i="11"/>
  <c r="DX90" i="11"/>
  <c r="FB89" i="11"/>
  <c r="ER89" i="11"/>
  <c r="EH89" i="11"/>
  <c r="DX89" i="11"/>
  <c r="FB88" i="11"/>
  <c r="ER88" i="11"/>
  <c r="EH88" i="11"/>
  <c r="DX88" i="11"/>
  <c r="FB87" i="11"/>
  <c r="ER87" i="11"/>
  <c r="EH87" i="11"/>
  <c r="DX87" i="11"/>
  <c r="FB86" i="11"/>
  <c r="ER86" i="11"/>
  <c r="EH86" i="11"/>
  <c r="DX86" i="11"/>
  <c r="FB85" i="11"/>
  <c r="ER85" i="11"/>
  <c r="EH85" i="11"/>
  <c r="DX85" i="11"/>
  <c r="FB84" i="11"/>
  <c r="ER84" i="11"/>
  <c r="EH84" i="11"/>
  <c r="DX84" i="11"/>
  <c r="FB83" i="11"/>
  <c r="ER83" i="11"/>
  <c r="EH83" i="11"/>
  <c r="DX83" i="11"/>
  <c r="FB82" i="11"/>
  <c r="ER82" i="11"/>
  <c r="EH82" i="11"/>
  <c r="DX82" i="11"/>
  <c r="FB81" i="11"/>
  <c r="ER81" i="11"/>
  <c r="EH81" i="11"/>
  <c r="DX81" i="11"/>
  <c r="FB80" i="11"/>
  <c r="ER80" i="11"/>
  <c r="EH80" i="11"/>
  <c r="DX80" i="11"/>
  <c r="FB79" i="11"/>
  <c r="ER79" i="11"/>
  <c r="EH79" i="11"/>
  <c r="DX79" i="11"/>
  <c r="FB78" i="11"/>
  <c r="ER78" i="11"/>
  <c r="EH78" i="11"/>
  <c r="DX78" i="11"/>
  <c r="FB77" i="11"/>
  <c r="ER77" i="11"/>
  <c r="EH77" i="11"/>
  <c r="DX77" i="11"/>
  <c r="FB76" i="11"/>
  <c r="ER76" i="11"/>
  <c r="EH76" i="11"/>
  <c r="DX76" i="11"/>
  <c r="FB75" i="11"/>
  <c r="ER75" i="11"/>
  <c r="EH75" i="11"/>
  <c r="DX75" i="11"/>
  <c r="FB74" i="11"/>
  <c r="ER74" i="11"/>
  <c r="EH74" i="11"/>
  <c r="DX74" i="11"/>
  <c r="FB73" i="11"/>
  <c r="ER73" i="11"/>
  <c r="EH73" i="11"/>
  <c r="DX73" i="11"/>
  <c r="FB72" i="11"/>
  <c r="ER72" i="11"/>
  <c r="EH72" i="11"/>
  <c r="DX72" i="11"/>
  <c r="FB71" i="11"/>
  <c r="ER71" i="11"/>
  <c r="EH71" i="11"/>
  <c r="DX71" i="11"/>
  <c r="FB70" i="11"/>
  <c r="ER70" i="11"/>
  <c r="EH70" i="11"/>
  <c r="DX70" i="11"/>
  <c r="FB69" i="11"/>
  <c r="ER69" i="11"/>
  <c r="EH69" i="11"/>
  <c r="DX69" i="11"/>
  <c r="FB68" i="11"/>
  <c r="ER68" i="11"/>
  <c r="EH68" i="11"/>
  <c r="DX68" i="11"/>
  <c r="FB67" i="11"/>
  <c r="ER67" i="11"/>
  <c r="EH67" i="11"/>
  <c r="DX67" i="11"/>
  <c r="FB66" i="11"/>
  <c r="ER66" i="11"/>
  <c r="EH66" i="11"/>
  <c r="DX66" i="11"/>
  <c r="FB65" i="11"/>
  <c r="ER65" i="11"/>
  <c r="EH65" i="11"/>
  <c r="DX65" i="11"/>
  <c r="FB64" i="11"/>
  <c r="ER64" i="11"/>
  <c r="EH64" i="11"/>
  <c r="DX64" i="11"/>
  <c r="FB63" i="11"/>
  <c r="ER63" i="11"/>
  <c r="EH63" i="11"/>
  <c r="DX63" i="11"/>
  <c r="FB62" i="11"/>
  <c r="ER62" i="11"/>
  <c r="EH62" i="11"/>
  <c r="DX62" i="11"/>
  <c r="FB61" i="11"/>
  <c r="ER61" i="11"/>
  <c r="EH61" i="11"/>
  <c r="DX61" i="11"/>
  <c r="FB60" i="11"/>
  <c r="ER60" i="11"/>
  <c r="EH60" i="11"/>
  <c r="DX60" i="11"/>
  <c r="FB51" i="11"/>
  <c r="ER51" i="11"/>
  <c r="EH51" i="11"/>
  <c r="DX51" i="11"/>
  <c r="FB50" i="11"/>
  <c r="ER50" i="11"/>
  <c r="EH50" i="11"/>
  <c r="DX50" i="11"/>
  <c r="FB49" i="11"/>
  <c r="ER49" i="11"/>
  <c r="EH49" i="11"/>
  <c r="DX49" i="11"/>
  <c r="FB48" i="11"/>
  <c r="ER48" i="11"/>
  <c r="EH48" i="11"/>
  <c r="DX48" i="11"/>
  <c r="FB47" i="11"/>
  <c r="ER47" i="11"/>
  <c r="EH47" i="11"/>
  <c r="DX47" i="11"/>
  <c r="FB46" i="11"/>
  <c r="ER46" i="11"/>
  <c r="EH46" i="11"/>
  <c r="DX46" i="11"/>
  <c r="FB45" i="11"/>
  <c r="ER45" i="11"/>
  <c r="EH45" i="11"/>
  <c r="DX45" i="11"/>
  <c r="FB44" i="11"/>
  <c r="ER44" i="11"/>
  <c r="EH44" i="11"/>
  <c r="DX44" i="11"/>
  <c r="FB43" i="11"/>
  <c r="ER43" i="11"/>
  <c r="EH43" i="11"/>
  <c r="DX43" i="11"/>
  <c r="FB42" i="11"/>
  <c r="ER42" i="11"/>
  <c r="EH42" i="11"/>
  <c r="DX42" i="11"/>
  <c r="FB41" i="11"/>
  <c r="ER41" i="11"/>
  <c r="EH41" i="11"/>
  <c r="DX41" i="11"/>
  <c r="FB40" i="11"/>
  <c r="ER40" i="11"/>
  <c r="EH40" i="11"/>
  <c r="DX40" i="11"/>
  <c r="FB39" i="11"/>
  <c r="ER39" i="11"/>
  <c r="EH39" i="11"/>
  <c r="DX39" i="11"/>
  <c r="FB38" i="11"/>
  <c r="ER38" i="11"/>
  <c r="EH38" i="11"/>
  <c r="DX38" i="11"/>
  <c r="FB37" i="11"/>
  <c r="ER37" i="11"/>
  <c r="EH37" i="11"/>
  <c r="DX37" i="11"/>
  <c r="FB36" i="11"/>
  <c r="ER36" i="11"/>
  <c r="EH36" i="11"/>
  <c r="DX36" i="11"/>
  <c r="FB35" i="11"/>
  <c r="ER35" i="11"/>
  <c r="EH35" i="11"/>
  <c r="DX35" i="11"/>
  <c r="FB34" i="11"/>
  <c r="ER34" i="11"/>
  <c r="EH34" i="11"/>
  <c r="DX34" i="11"/>
  <c r="FB33" i="11"/>
  <c r="ER33" i="11"/>
  <c r="EH33" i="11"/>
  <c r="DX33" i="11"/>
  <c r="FB32" i="11"/>
  <c r="ER32" i="11"/>
  <c r="EH32" i="11"/>
  <c r="DX32" i="11"/>
  <c r="FB31" i="11"/>
  <c r="ER31" i="11"/>
  <c r="EH31" i="11"/>
  <c r="DX31" i="11"/>
  <c r="FB30" i="11"/>
  <c r="ER30" i="11"/>
  <c r="EH30" i="11"/>
  <c r="DX30" i="11"/>
  <c r="FB29" i="11"/>
  <c r="ER29" i="11"/>
  <c r="EH29" i="11"/>
  <c r="DX29" i="11"/>
  <c r="FB28" i="11"/>
  <c r="ER28" i="11"/>
  <c r="EH28" i="11"/>
  <c r="DX28" i="11"/>
  <c r="FB27" i="11"/>
  <c r="ER27" i="11"/>
  <c r="EH27" i="11"/>
  <c r="DX27" i="11"/>
  <c r="FB26" i="11"/>
  <c r="ER26" i="11"/>
  <c r="EH26" i="11"/>
  <c r="DX26" i="11"/>
  <c r="FB25" i="11"/>
  <c r="ER25" i="11"/>
  <c r="EH25" i="11"/>
  <c r="DX25" i="11"/>
  <c r="FB24" i="11"/>
  <c r="ER24" i="11"/>
  <c r="EH24" i="11"/>
  <c r="DX24" i="11"/>
  <c r="FB20" i="11"/>
  <c r="ER20" i="11"/>
  <c r="EH20" i="11"/>
  <c r="DX20" i="11"/>
  <c r="FB19" i="11"/>
  <c r="ER19" i="11"/>
  <c r="EH19" i="11"/>
  <c r="DX19" i="11"/>
  <c r="FB18" i="11"/>
  <c r="ER18" i="11"/>
  <c r="EH18" i="11"/>
  <c r="DX18" i="11"/>
  <c r="FB17" i="11"/>
  <c r="ER17" i="11"/>
  <c r="EH17" i="11"/>
  <c r="DX17" i="11"/>
  <c r="FB16" i="11"/>
  <c r="ER16" i="11"/>
  <c r="EH16" i="11"/>
  <c r="DX16" i="11"/>
  <c r="FB15" i="11"/>
  <c r="ER15" i="11"/>
  <c r="EH15" i="11"/>
  <c r="DX15" i="11"/>
  <c r="FB14" i="11"/>
  <c r="ER14" i="11"/>
  <c r="EH14" i="11"/>
  <c r="DX14" i="11"/>
  <c r="FB13" i="11"/>
  <c r="ER13" i="11"/>
  <c r="EH13" i="11"/>
  <c r="DX13" i="11"/>
  <c r="FB12" i="11"/>
  <c r="ER12" i="11"/>
  <c r="EH12" i="11"/>
  <c r="DX12" i="11"/>
  <c r="FB11" i="11"/>
  <c r="ER11" i="11"/>
  <c r="EH11" i="11"/>
  <c r="DX11" i="11"/>
  <c r="FB8" i="11"/>
  <c r="ER8" i="11"/>
  <c r="EH8" i="11"/>
  <c r="DX8" i="11"/>
  <c r="AU25" i="11" l="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24" i="11"/>
  <c r="AO24" i="11"/>
  <c r="AQ24" i="11"/>
  <c r="AS24" i="11"/>
  <c r="AU24" i="11"/>
  <c r="BD87" i="10"/>
  <c r="AT87" i="10"/>
  <c r="AJ87" i="10"/>
  <c r="Z87" i="10"/>
  <c r="P87" i="10"/>
  <c r="G87" i="10"/>
  <c r="BD86" i="10"/>
  <c r="AT86" i="10"/>
  <c r="AJ86" i="10"/>
  <c r="Z86" i="10"/>
  <c r="P86" i="10"/>
  <c r="G86" i="10"/>
  <c r="BD85" i="10"/>
  <c r="AT85" i="10"/>
  <c r="AJ85" i="10"/>
  <c r="Z85" i="10"/>
  <c r="P85" i="10"/>
  <c r="G85" i="10"/>
  <c r="BD84" i="10"/>
  <c r="AT84" i="10"/>
  <c r="AJ84" i="10"/>
  <c r="Z84" i="10"/>
  <c r="P84" i="10"/>
  <c r="G84" i="10"/>
  <c r="BD83" i="10"/>
  <c r="AT83" i="10"/>
  <c r="AJ83" i="10"/>
  <c r="Z83" i="10"/>
  <c r="P83" i="10"/>
  <c r="G83" i="10"/>
  <c r="BD82" i="10"/>
  <c r="AT82" i="10"/>
  <c r="AJ82" i="10"/>
  <c r="Z82" i="10"/>
  <c r="P82" i="10"/>
  <c r="G82" i="10"/>
  <c r="BD81" i="10"/>
  <c r="AT81" i="10"/>
  <c r="AJ81" i="10"/>
  <c r="Z81" i="10"/>
  <c r="P81" i="10"/>
  <c r="G81" i="10"/>
  <c r="BD51" i="10"/>
  <c r="AT51" i="10"/>
  <c r="AJ51" i="10"/>
  <c r="Z51" i="10"/>
  <c r="P51" i="10"/>
  <c r="G51" i="10"/>
  <c r="BD50" i="10"/>
  <c r="AT50" i="10"/>
  <c r="AJ50" i="10"/>
  <c r="Z50" i="10"/>
  <c r="P50" i="10"/>
  <c r="G50" i="10"/>
  <c r="BD49" i="10"/>
  <c r="AT49" i="10"/>
  <c r="AJ49" i="10"/>
  <c r="Z49" i="10"/>
  <c r="P49" i="10"/>
  <c r="G49" i="10"/>
  <c r="BD48" i="10"/>
  <c r="AT48" i="10"/>
  <c r="AJ48" i="10"/>
  <c r="Z48" i="10"/>
  <c r="P48" i="10"/>
  <c r="G48" i="10"/>
  <c r="BD47" i="10"/>
  <c r="AT47" i="10"/>
  <c r="AJ47" i="10"/>
  <c r="Z47" i="10"/>
  <c r="P47" i="10"/>
  <c r="G47" i="10"/>
  <c r="BD46" i="10"/>
  <c r="AT46" i="10"/>
  <c r="AJ46" i="10"/>
  <c r="Z46" i="10"/>
  <c r="P46" i="10"/>
  <c r="G46" i="10"/>
  <c r="BD45" i="10"/>
  <c r="AT45" i="10"/>
  <c r="AJ45" i="10"/>
  <c r="Z45" i="10"/>
  <c r="P45" i="10"/>
  <c r="G45" i="10"/>
  <c r="DQ87" i="11"/>
  <c r="DI87" i="11"/>
  <c r="DA87" i="11"/>
  <c r="CS87" i="11"/>
  <c r="CL87" i="11"/>
  <c r="S87" i="11"/>
  <c r="P87" i="11"/>
  <c r="M87" i="11"/>
  <c r="I87" i="11"/>
  <c r="F87" i="11"/>
  <c r="DQ86" i="11"/>
  <c r="DI86" i="11"/>
  <c r="DA86" i="11"/>
  <c r="CS86" i="11"/>
  <c r="CL86" i="11"/>
  <c r="S86" i="11"/>
  <c r="P86" i="11"/>
  <c r="M86" i="11"/>
  <c r="I86" i="11"/>
  <c r="F86" i="11"/>
  <c r="DQ85" i="11"/>
  <c r="DI85" i="11"/>
  <c r="DA85" i="11"/>
  <c r="CS85" i="11"/>
  <c r="CL85" i="11"/>
  <c r="S85" i="11"/>
  <c r="P85" i="11"/>
  <c r="M85" i="11"/>
  <c r="I85" i="11"/>
  <c r="F85" i="11"/>
  <c r="DQ84" i="11"/>
  <c r="DI84" i="11"/>
  <c r="DA84" i="11"/>
  <c r="CS84" i="11"/>
  <c r="CL84" i="11"/>
  <c r="S84" i="11"/>
  <c r="P84" i="11"/>
  <c r="M84" i="11"/>
  <c r="I84" i="11"/>
  <c r="F84" i="11"/>
  <c r="DQ83" i="11"/>
  <c r="DI83" i="11"/>
  <c r="DA83" i="11"/>
  <c r="CS83" i="11"/>
  <c r="CL83" i="11"/>
  <c r="S83" i="11"/>
  <c r="P83" i="11"/>
  <c r="M83" i="11"/>
  <c r="I83" i="11"/>
  <c r="F83" i="11"/>
  <c r="DQ82" i="11"/>
  <c r="DI82" i="11"/>
  <c r="DA82" i="11"/>
  <c r="CS82" i="11"/>
  <c r="CL82" i="11"/>
  <c r="S82" i="11"/>
  <c r="P82" i="11"/>
  <c r="M82" i="11"/>
  <c r="I82" i="11"/>
  <c r="F82" i="11"/>
  <c r="DQ81" i="11"/>
  <c r="DI81" i="11"/>
  <c r="DA81" i="11"/>
  <c r="CS81" i="11"/>
  <c r="CL81" i="11"/>
  <c r="S81" i="11"/>
  <c r="P81" i="11"/>
  <c r="M81" i="11"/>
  <c r="I81" i="11"/>
  <c r="F81" i="11"/>
  <c r="DQ51" i="11"/>
  <c r="DI51" i="11"/>
  <c r="DA51" i="11"/>
  <c r="CS51" i="11"/>
  <c r="CL51" i="11"/>
  <c r="S51" i="11"/>
  <c r="P51" i="11"/>
  <c r="M51" i="11"/>
  <c r="I51" i="11"/>
  <c r="F51" i="11"/>
  <c r="DQ50" i="11"/>
  <c r="DI50" i="11"/>
  <c r="DA50" i="11"/>
  <c r="CS50" i="11"/>
  <c r="CL50" i="11"/>
  <c r="S50" i="11"/>
  <c r="P50" i="11"/>
  <c r="M50" i="11"/>
  <c r="I50" i="11"/>
  <c r="F50" i="11"/>
  <c r="DQ49" i="11"/>
  <c r="DI49" i="11"/>
  <c r="DA49" i="11"/>
  <c r="CS49" i="11"/>
  <c r="CL49" i="11"/>
  <c r="S49" i="11"/>
  <c r="P49" i="11"/>
  <c r="M49" i="11"/>
  <c r="I49" i="11"/>
  <c r="F49" i="11"/>
  <c r="DQ48" i="11"/>
  <c r="DI48" i="11"/>
  <c r="DA48" i="11"/>
  <c r="CS48" i="11"/>
  <c r="CL48" i="11"/>
  <c r="S48" i="11"/>
  <c r="P48" i="11"/>
  <c r="M48" i="11"/>
  <c r="I48" i="11"/>
  <c r="F48" i="11"/>
  <c r="DQ47" i="11"/>
  <c r="DI47" i="11"/>
  <c r="DA47" i="11"/>
  <c r="CS47" i="11"/>
  <c r="CL47" i="11"/>
  <c r="S47" i="11"/>
  <c r="P47" i="11"/>
  <c r="M47" i="11"/>
  <c r="I47" i="11"/>
  <c r="F47" i="11"/>
  <c r="DQ46" i="11"/>
  <c r="DI46" i="11"/>
  <c r="DA46" i="11"/>
  <c r="CS46" i="11"/>
  <c r="CL46" i="11"/>
  <c r="S46" i="11"/>
  <c r="P46" i="11"/>
  <c r="M46" i="11"/>
  <c r="I46" i="11"/>
  <c r="F46" i="11"/>
  <c r="DQ45" i="11"/>
  <c r="DI45" i="11"/>
  <c r="DA45" i="11"/>
  <c r="CS45" i="11"/>
  <c r="CL45" i="11"/>
  <c r="S45" i="11"/>
  <c r="P45" i="11"/>
  <c r="M45" i="11"/>
  <c r="I45" i="11"/>
  <c r="F45" i="11"/>
  <c r="AV46" i="11" l="1"/>
  <c r="H36" i="18" s="1"/>
  <c r="AV42" i="11"/>
  <c r="H32" i="18" s="1"/>
  <c r="AV38" i="11"/>
  <c r="H28" i="18" s="1"/>
  <c r="AV34" i="11"/>
  <c r="H24" i="18" s="1"/>
  <c r="AV30" i="11"/>
  <c r="H20" i="18" s="1"/>
  <c r="AV26" i="11"/>
  <c r="H16" i="18" s="1"/>
  <c r="AV45" i="11"/>
  <c r="H35" i="18" s="1"/>
  <c r="AV41" i="11"/>
  <c r="H31" i="18" s="1"/>
  <c r="AV37" i="11"/>
  <c r="H27" i="18" s="1"/>
  <c r="AV33" i="11"/>
  <c r="H23" i="18" s="1"/>
  <c r="AV29" i="11"/>
  <c r="H19" i="18" s="1"/>
  <c r="AV40" i="11"/>
  <c r="H30" i="18" s="1"/>
  <c r="AV28" i="11"/>
  <c r="H18" i="18" s="1"/>
  <c r="AV49" i="11"/>
  <c r="H39" i="18" s="1"/>
  <c r="AV48" i="11"/>
  <c r="H38" i="18" s="1"/>
  <c r="AV44" i="11"/>
  <c r="H34" i="18" s="1"/>
  <c r="AV36" i="11"/>
  <c r="H26" i="18" s="1"/>
  <c r="AV32" i="11"/>
  <c r="H22" i="18" s="1"/>
  <c r="AV51" i="11"/>
  <c r="H41" i="18" s="1"/>
  <c r="AV47" i="11"/>
  <c r="H37" i="18" s="1"/>
  <c r="AV43" i="11"/>
  <c r="H33" i="18" s="1"/>
  <c r="AV39" i="11"/>
  <c r="H29" i="18" s="1"/>
  <c r="AV35" i="11"/>
  <c r="H25" i="18" s="1"/>
  <c r="AV27" i="11"/>
  <c r="H17" i="18" s="1"/>
  <c r="AV50" i="11"/>
  <c r="H40" i="18" s="1"/>
  <c r="Q45" i="11"/>
  <c r="J46" i="11"/>
  <c r="C36" i="18" s="1"/>
  <c r="J48" i="11"/>
  <c r="C38" i="18" s="1"/>
  <c r="AV31" i="11"/>
  <c r="H21" i="18" s="1"/>
  <c r="AV25" i="11"/>
  <c r="H15" i="18" s="1"/>
  <c r="AV24" i="11"/>
  <c r="H14" i="18" s="1"/>
  <c r="Q87" i="11"/>
  <c r="J81" i="11"/>
  <c r="C63" i="18" s="1"/>
  <c r="Q85" i="11"/>
  <c r="J87" i="11"/>
  <c r="C69" i="18" s="1"/>
  <c r="Q49" i="11"/>
  <c r="Q51" i="11"/>
  <c r="Q82" i="11"/>
  <c r="Q84" i="11"/>
  <c r="J82" i="11"/>
  <c r="C64" i="18" s="1"/>
  <c r="J86" i="11"/>
  <c r="C68" i="18" s="1"/>
  <c r="Q86" i="11"/>
  <c r="J45" i="11"/>
  <c r="C35" i="18" s="1"/>
  <c r="Q47" i="11"/>
  <c r="J84" i="11"/>
  <c r="C66" i="18" s="1"/>
  <c r="Q46" i="11"/>
  <c r="J49" i="11"/>
  <c r="C39" i="18" s="1"/>
  <c r="Q50" i="11"/>
  <c r="J51" i="11"/>
  <c r="C41" i="18" s="1"/>
  <c r="Q81" i="11"/>
  <c r="Q83" i="11"/>
  <c r="J83" i="11"/>
  <c r="C65" i="18" s="1"/>
  <c r="J85" i="11"/>
  <c r="C67" i="18" s="1"/>
  <c r="J50" i="11"/>
  <c r="C40" i="18" s="1"/>
  <c r="J47" i="11"/>
  <c r="C37" i="18" s="1"/>
  <c r="Q48" i="11"/>
  <c r="BD80" i="10"/>
  <c r="BD79" i="10"/>
  <c r="BD78" i="10"/>
  <c r="BD77" i="10"/>
  <c r="BD76" i="10"/>
  <c r="BD75" i="10"/>
  <c r="BD74" i="10"/>
  <c r="BD73" i="10"/>
  <c r="BD72" i="10"/>
  <c r="BD71" i="10"/>
  <c r="BD70" i="10"/>
  <c r="BD69" i="10"/>
  <c r="BD68" i="10"/>
  <c r="BD67" i="10"/>
  <c r="BD66" i="10"/>
  <c r="BD65" i="10"/>
  <c r="BD64" i="10"/>
  <c r="BD63" i="10"/>
  <c r="BD62" i="10"/>
  <c r="BD61" i="10"/>
  <c r="BD60" i="10"/>
  <c r="BD44" i="10"/>
  <c r="BD43" i="10"/>
  <c r="BD42" i="10"/>
  <c r="BD41" i="10"/>
  <c r="BD40" i="10"/>
  <c r="BD39" i="10"/>
  <c r="BD38" i="10"/>
  <c r="BD37" i="10"/>
  <c r="BD36" i="10"/>
  <c r="BD35" i="10"/>
  <c r="BD34" i="10"/>
  <c r="BD33" i="10"/>
  <c r="BD32" i="10"/>
  <c r="BD31" i="10"/>
  <c r="BD30" i="10"/>
  <c r="BD29" i="10"/>
  <c r="BD28" i="10"/>
  <c r="BD27" i="10"/>
  <c r="BD26" i="10"/>
  <c r="BD25" i="10"/>
  <c r="BD24" i="10"/>
  <c r="BD20" i="10"/>
  <c r="BD19" i="10"/>
  <c r="BD18" i="10"/>
  <c r="BD17" i="10"/>
  <c r="BD16" i="10"/>
  <c r="BD15" i="10"/>
  <c r="BD14" i="10"/>
  <c r="BD13" i="10"/>
  <c r="BD12" i="10"/>
  <c r="BD11" i="10"/>
  <c r="BD8" i="10"/>
  <c r="AT80" i="10"/>
  <c r="AT79" i="10"/>
  <c r="AT78" i="10"/>
  <c r="AT77" i="10"/>
  <c r="AT76" i="10"/>
  <c r="AT75" i="10"/>
  <c r="AT74" i="10"/>
  <c r="AT73" i="10"/>
  <c r="AT72" i="10"/>
  <c r="AT71" i="10"/>
  <c r="AT70" i="10"/>
  <c r="AT69" i="10"/>
  <c r="AT68" i="10"/>
  <c r="AT67" i="10"/>
  <c r="AT66" i="10"/>
  <c r="AT65" i="10"/>
  <c r="AT64" i="10"/>
  <c r="AT63" i="10"/>
  <c r="AT62" i="10"/>
  <c r="AT61" i="10"/>
  <c r="AT60" i="10"/>
  <c r="AT44" i="10"/>
  <c r="AT43" i="10"/>
  <c r="AT42" i="10"/>
  <c r="AT41" i="10"/>
  <c r="AT40" i="10"/>
  <c r="AT39" i="10"/>
  <c r="AT38" i="10"/>
  <c r="AT37" i="10"/>
  <c r="AT36" i="10"/>
  <c r="AT35" i="10"/>
  <c r="AT34" i="10"/>
  <c r="AT33" i="10"/>
  <c r="AT32" i="10"/>
  <c r="AT31" i="10"/>
  <c r="AT30" i="10"/>
  <c r="AT29" i="10"/>
  <c r="AT28" i="10"/>
  <c r="AT27" i="10"/>
  <c r="AT26" i="10"/>
  <c r="AT25" i="10"/>
  <c r="AT24" i="10"/>
  <c r="AT20" i="10"/>
  <c r="AT19" i="10"/>
  <c r="AT18" i="10"/>
  <c r="AT17" i="10"/>
  <c r="AT16" i="10"/>
  <c r="AT15" i="10"/>
  <c r="AT14" i="10"/>
  <c r="AT13" i="10"/>
  <c r="AT12" i="10"/>
  <c r="AT11" i="10"/>
  <c r="AT8" i="10"/>
  <c r="AJ80" i="10"/>
  <c r="Z80" i="10"/>
  <c r="AJ79" i="10"/>
  <c r="Z79" i="10"/>
  <c r="AJ78" i="10"/>
  <c r="Z78" i="10"/>
  <c r="AJ77" i="10"/>
  <c r="Z77" i="10"/>
  <c r="AJ76" i="10"/>
  <c r="Z76" i="10"/>
  <c r="AJ75" i="10"/>
  <c r="Z75" i="10"/>
  <c r="AJ74" i="10"/>
  <c r="Z74" i="10"/>
  <c r="AJ73" i="10"/>
  <c r="Z73" i="10"/>
  <c r="AJ72" i="10"/>
  <c r="Z72" i="10"/>
  <c r="AJ71" i="10"/>
  <c r="Z71" i="10"/>
  <c r="AJ70" i="10"/>
  <c r="Z70" i="10"/>
  <c r="AJ69" i="10"/>
  <c r="Z69" i="10"/>
  <c r="AJ68" i="10"/>
  <c r="Z68" i="10"/>
  <c r="AJ67" i="10"/>
  <c r="Z67" i="10"/>
  <c r="AJ66" i="10"/>
  <c r="Z66" i="10"/>
  <c r="AJ65" i="10"/>
  <c r="Z65" i="10"/>
  <c r="AJ64" i="10"/>
  <c r="Z64" i="10"/>
  <c r="AJ63" i="10"/>
  <c r="Z63" i="10"/>
  <c r="AJ62" i="10"/>
  <c r="Z62" i="10"/>
  <c r="AJ61" i="10"/>
  <c r="Z61" i="10"/>
  <c r="AJ60" i="10"/>
  <c r="Z60" i="10"/>
  <c r="AJ44" i="10"/>
  <c r="Z44" i="10"/>
  <c r="AJ43" i="10"/>
  <c r="Z43" i="10"/>
  <c r="AJ42" i="10"/>
  <c r="Z42" i="10"/>
  <c r="AJ41" i="10"/>
  <c r="Z41" i="10"/>
  <c r="AJ40" i="10"/>
  <c r="Z40" i="10"/>
  <c r="AJ39" i="10"/>
  <c r="Z39" i="10"/>
  <c r="AJ38" i="10"/>
  <c r="Z38" i="10"/>
  <c r="AJ37" i="10"/>
  <c r="Z37" i="10"/>
  <c r="AJ36" i="10"/>
  <c r="Z36" i="10"/>
  <c r="AJ35" i="10"/>
  <c r="Z35" i="10"/>
  <c r="AJ34" i="10"/>
  <c r="Z34" i="10"/>
  <c r="AJ33" i="10"/>
  <c r="Z33" i="10"/>
  <c r="AJ32" i="10"/>
  <c r="Z32" i="10"/>
  <c r="AJ31" i="10"/>
  <c r="Z31" i="10"/>
  <c r="AJ30" i="10"/>
  <c r="Z30" i="10"/>
  <c r="AJ29" i="10"/>
  <c r="Z29" i="10"/>
  <c r="AJ28" i="10"/>
  <c r="Z28" i="10"/>
  <c r="AJ27" i="10"/>
  <c r="Z27" i="10"/>
  <c r="AJ26" i="10"/>
  <c r="Z26" i="10"/>
  <c r="AJ25" i="10"/>
  <c r="Z25" i="10"/>
  <c r="AJ24" i="10"/>
  <c r="Z24" i="10"/>
  <c r="AJ20" i="10"/>
  <c r="Z20" i="10"/>
  <c r="AJ19" i="10"/>
  <c r="Z19" i="10"/>
  <c r="AJ18" i="10"/>
  <c r="Z18" i="10"/>
  <c r="AJ17" i="10"/>
  <c r="Z17" i="10"/>
  <c r="AJ16" i="10"/>
  <c r="Z16" i="10"/>
  <c r="AJ15" i="10"/>
  <c r="Z15" i="10"/>
  <c r="AJ14" i="10"/>
  <c r="Z14" i="10"/>
  <c r="AJ13" i="10"/>
  <c r="Z13" i="10"/>
  <c r="AJ12" i="10"/>
  <c r="Z12" i="10"/>
  <c r="AJ11" i="10"/>
  <c r="Z11" i="10"/>
  <c r="AJ8" i="10"/>
  <c r="Z8" i="10"/>
  <c r="P80" i="10"/>
  <c r="G80" i="10"/>
  <c r="P79" i="10"/>
  <c r="G79" i="10"/>
  <c r="P78" i="10"/>
  <c r="G78" i="10"/>
  <c r="P77" i="10"/>
  <c r="G77" i="10"/>
  <c r="P76" i="10"/>
  <c r="G76" i="10"/>
  <c r="P75" i="10"/>
  <c r="G75" i="10"/>
  <c r="P74" i="10"/>
  <c r="G74" i="10"/>
  <c r="P73" i="10"/>
  <c r="G73" i="10"/>
  <c r="P72" i="10"/>
  <c r="G72" i="10"/>
  <c r="P71" i="10"/>
  <c r="G71" i="10"/>
  <c r="P70" i="10"/>
  <c r="G70" i="10"/>
  <c r="P69" i="10"/>
  <c r="G69" i="10"/>
  <c r="P68" i="10"/>
  <c r="G68" i="10"/>
  <c r="P67" i="10"/>
  <c r="G67" i="10"/>
  <c r="P66" i="10"/>
  <c r="G66" i="10"/>
  <c r="P65" i="10"/>
  <c r="G65" i="10"/>
  <c r="P64" i="10"/>
  <c r="G64" i="10"/>
  <c r="P63" i="10"/>
  <c r="G63" i="10"/>
  <c r="P62" i="10"/>
  <c r="G62" i="10"/>
  <c r="P61" i="10"/>
  <c r="G61" i="10"/>
  <c r="P60" i="10"/>
  <c r="G60" i="10"/>
  <c r="P44" i="10"/>
  <c r="G44" i="10"/>
  <c r="P43" i="10"/>
  <c r="G43" i="10"/>
  <c r="P42" i="10"/>
  <c r="G42" i="10"/>
  <c r="P41" i="10"/>
  <c r="G41" i="10"/>
  <c r="P40" i="10"/>
  <c r="G40" i="10"/>
  <c r="P39" i="10"/>
  <c r="G39" i="10"/>
  <c r="P38" i="10"/>
  <c r="G38" i="10"/>
  <c r="P37" i="10"/>
  <c r="G37" i="10"/>
  <c r="P36" i="10"/>
  <c r="G36" i="10"/>
  <c r="P35" i="10"/>
  <c r="G35" i="10"/>
  <c r="P34" i="10"/>
  <c r="G34" i="10"/>
  <c r="P33" i="10"/>
  <c r="G33" i="10"/>
  <c r="P32" i="10"/>
  <c r="G32" i="10"/>
  <c r="P31" i="10"/>
  <c r="G31" i="10"/>
  <c r="P30" i="10"/>
  <c r="G30" i="10"/>
  <c r="P29" i="10"/>
  <c r="G29" i="10"/>
  <c r="P28" i="10"/>
  <c r="G28" i="10"/>
  <c r="P27" i="10"/>
  <c r="G27" i="10"/>
  <c r="P26" i="10"/>
  <c r="G26" i="10"/>
  <c r="P25" i="10"/>
  <c r="G25" i="10"/>
  <c r="P24" i="10"/>
  <c r="G24" i="10"/>
  <c r="P20" i="10"/>
  <c r="G20" i="10"/>
  <c r="P19" i="10"/>
  <c r="G19" i="10"/>
  <c r="P18" i="10"/>
  <c r="G18" i="10"/>
  <c r="P17" i="10"/>
  <c r="G17" i="10"/>
  <c r="P16" i="10"/>
  <c r="G16" i="10"/>
  <c r="P15" i="10"/>
  <c r="G15" i="10"/>
  <c r="P14" i="10"/>
  <c r="G14" i="10"/>
  <c r="P13" i="10"/>
  <c r="G13" i="10"/>
  <c r="P12" i="10"/>
  <c r="G12" i="10"/>
  <c r="P11" i="10"/>
  <c r="G11" i="10"/>
  <c r="P8" i="10"/>
  <c r="G8" i="10"/>
  <c r="M11" i="11" l="1"/>
  <c r="DQ91" i="11"/>
  <c r="DI91" i="11"/>
  <c r="DA91" i="11"/>
  <c r="CS91" i="11"/>
  <c r="CL91" i="11"/>
  <c r="DQ90" i="11"/>
  <c r="DI90" i="11"/>
  <c r="DA90" i="11"/>
  <c r="CS90" i="11"/>
  <c r="CL90" i="11"/>
  <c r="DQ89" i="11"/>
  <c r="DI89" i="11"/>
  <c r="DA89" i="11"/>
  <c r="CS89" i="11"/>
  <c r="CL89" i="11"/>
  <c r="DQ88" i="11"/>
  <c r="DI88" i="11"/>
  <c r="DA88" i="11"/>
  <c r="CS88" i="11"/>
  <c r="CL88" i="11"/>
  <c r="DQ80" i="11"/>
  <c r="DI80" i="11"/>
  <c r="DA80" i="11"/>
  <c r="CS80" i="11"/>
  <c r="CL80" i="11"/>
  <c r="S80" i="11"/>
  <c r="P80" i="11"/>
  <c r="M80" i="11"/>
  <c r="I80" i="11"/>
  <c r="F80" i="11"/>
  <c r="DQ79" i="11"/>
  <c r="DI79" i="11"/>
  <c r="DA79" i="11"/>
  <c r="CS79" i="11"/>
  <c r="CL79" i="11"/>
  <c r="S79" i="11"/>
  <c r="P79" i="11"/>
  <c r="M79" i="11"/>
  <c r="I79" i="11"/>
  <c r="F79" i="11"/>
  <c r="DQ78" i="11"/>
  <c r="DI78" i="11"/>
  <c r="DA78" i="11"/>
  <c r="CS78" i="11"/>
  <c r="CL78" i="11"/>
  <c r="S78" i="11"/>
  <c r="P78" i="11"/>
  <c r="M78" i="11"/>
  <c r="I78" i="11"/>
  <c r="F78" i="11"/>
  <c r="DQ77" i="11"/>
  <c r="DI77" i="11"/>
  <c r="DA77" i="11"/>
  <c r="CS77" i="11"/>
  <c r="CL77" i="11"/>
  <c r="S77" i="11"/>
  <c r="P77" i="11"/>
  <c r="M77" i="11"/>
  <c r="I77" i="11"/>
  <c r="F77" i="11"/>
  <c r="DQ76" i="11"/>
  <c r="DI76" i="11"/>
  <c r="DA76" i="11"/>
  <c r="CS76" i="11"/>
  <c r="CL76" i="11"/>
  <c r="S76" i="11"/>
  <c r="P76" i="11"/>
  <c r="M76" i="11"/>
  <c r="I76" i="11"/>
  <c r="F76" i="11"/>
  <c r="DQ75" i="11"/>
  <c r="DI75" i="11"/>
  <c r="DA75" i="11"/>
  <c r="CS75" i="11"/>
  <c r="CL75" i="11"/>
  <c r="S75" i="11"/>
  <c r="P75" i="11"/>
  <c r="M75" i="11"/>
  <c r="I75" i="11"/>
  <c r="F75" i="11"/>
  <c r="DQ74" i="11"/>
  <c r="DI74" i="11"/>
  <c r="DA74" i="11"/>
  <c r="CS74" i="11"/>
  <c r="CL74" i="11"/>
  <c r="S74" i="11"/>
  <c r="P74" i="11"/>
  <c r="M74" i="11"/>
  <c r="I74" i="11"/>
  <c r="F74" i="11"/>
  <c r="DQ73" i="11"/>
  <c r="DI73" i="11"/>
  <c r="DA73" i="11"/>
  <c r="CS73" i="11"/>
  <c r="CL73" i="11"/>
  <c r="S73" i="11"/>
  <c r="P73" i="11"/>
  <c r="M73" i="11"/>
  <c r="I73" i="11"/>
  <c r="F73" i="11"/>
  <c r="DQ72" i="11"/>
  <c r="DI72" i="11"/>
  <c r="DA72" i="11"/>
  <c r="CS72" i="11"/>
  <c r="CL72" i="11"/>
  <c r="S72" i="11"/>
  <c r="P72" i="11"/>
  <c r="M72" i="11"/>
  <c r="I72" i="11"/>
  <c r="F72" i="11"/>
  <c r="DQ71" i="11"/>
  <c r="DI71" i="11"/>
  <c r="DA71" i="11"/>
  <c r="CS71" i="11"/>
  <c r="CL71" i="11"/>
  <c r="S71" i="11"/>
  <c r="P71" i="11"/>
  <c r="M71" i="11"/>
  <c r="I71" i="11"/>
  <c r="F71" i="11"/>
  <c r="DQ70" i="11"/>
  <c r="DI70" i="11"/>
  <c r="DA70" i="11"/>
  <c r="CS70" i="11"/>
  <c r="CL70" i="11"/>
  <c r="S70" i="11"/>
  <c r="P70" i="11"/>
  <c r="M70" i="11"/>
  <c r="I70" i="11"/>
  <c r="F70" i="11"/>
  <c r="DQ69" i="11"/>
  <c r="DI69" i="11"/>
  <c r="DA69" i="11"/>
  <c r="CS69" i="11"/>
  <c r="CL69" i="11"/>
  <c r="S69" i="11"/>
  <c r="P69" i="11"/>
  <c r="M69" i="11"/>
  <c r="I69" i="11"/>
  <c r="F69" i="11"/>
  <c r="DQ68" i="11"/>
  <c r="DI68" i="11"/>
  <c r="DA68" i="11"/>
  <c r="CS68" i="11"/>
  <c r="CL68" i="11"/>
  <c r="S68" i="11"/>
  <c r="P68" i="11"/>
  <c r="M68" i="11"/>
  <c r="I68" i="11"/>
  <c r="F68" i="11"/>
  <c r="DQ67" i="11"/>
  <c r="DI67" i="11"/>
  <c r="DA67" i="11"/>
  <c r="CS67" i="11"/>
  <c r="CL67" i="11"/>
  <c r="S67" i="11"/>
  <c r="P67" i="11"/>
  <c r="M67" i="11"/>
  <c r="I67" i="11"/>
  <c r="F67" i="11"/>
  <c r="DQ66" i="11"/>
  <c r="DI66" i="11"/>
  <c r="DA66" i="11"/>
  <c r="CS66" i="11"/>
  <c r="CL66" i="11"/>
  <c r="S66" i="11"/>
  <c r="P66" i="11"/>
  <c r="M66" i="11"/>
  <c r="I66" i="11"/>
  <c r="F66" i="11"/>
  <c r="DQ65" i="11"/>
  <c r="DI65" i="11"/>
  <c r="DA65" i="11"/>
  <c r="CS65" i="11"/>
  <c r="CL65" i="11"/>
  <c r="S65" i="11"/>
  <c r="P65" i="11"/>
  <c r="M65" i="11"/>
  <c r="I65" i="11"/>
  <c r="F65" i="11"/>
  <c r="DQ64" i="11"/>
  <c r="DI64" i="11"/>
  <c r="DA64" i="11"/>
  <c r="CS64" i="11"/>
  <c r="CL64" i="11"/>
  <c r="S64" i="11"/>
  <c r="P64" i="11"/>
  <c r="M64" i="11"/>
  <c r="I64" i="11"/>
  <c r="F64" i="11"/>
  <c r="DQ63" i="11"/>
  <c r="DI63" i="11"/>
  <c r="DA63" i="11"/>
  <c r="CS63" i="11"/>
  <c r="CL63" i="11"/>
  <c r="S63" i="11"/>
  <c r="P63" i="11"/>
  <c r="M63" i="11"/>
  <c r="I63" i="11"/>
  <c r="F63" i="11"/>
  <c r="DQ62" i="11"/>
  <c r="DI62" i="11"/>
  <c r="DA62" i="11"/>
  <c r="CS62" i="11"/>
  <c r="CL62" i="11"/>
  <c r="S62" i="11"/>
  <c r="P62" i="11"/>
  <c r="M62" i="11"/>
  <c r="I62" i="11"/>
  <c r="F62" i="11"/>
  <c r="DQ61" i="11"/>
  <c r="DI61" i="11"/>
  <c r="DA61" i="11"/>
  <c r="CS61" i="11"/>
  <c r="CL61" i="11"/>
  <c r="S61" i="11"/>
  <c r="P61" i="11"/>
  <c r="M61" i="11"/>
  <c r="I61" i="11"/>
  <c r="F61" i="11"/>
  <c r="DQ60" i="11"/>
  <c r="DI60" i="11"/>
  <c r="DA60" i="11"/>
  <c r="CS60" i="11"/>
  <c r="CL60" i="11"/>
  <c r="S60" i="11"/>
  <c r="P60" i="11"/>
  <c r="M60" i="11"/>
  <c r="I60" i="11"/>
  <c r="F60" i="11"/>
  <c r="DQ44" i="11"/>
  <c r="DI44" i="11"/>
  <c r="DA44" i="11"/>
  <c r="CS44" i="11"/>
  <c r="CL44" i="11"/>
  <c r="S44" i="11"/>
  <c r="P44" i="11"/>
  <c r="M44" i="11"/>
  <c r="I44" i="11"/>
  <c r="F44" i="11"/>
  <c r="DQ43" i="11"/>
  <c r="DI43" i="11"/>
  <c r="DA43" i="11"/>
  <c r="CS43" i="11"/>
  <c r="CL43" i="11"/>
  <c r="S43" i="11"/>
  <c r="P43" i="11"/>
  <c r="M43" i="11"/>
  <c r="I43" i="11"/>
  <c r="F43" i="11"/>
  <c r="DQ42" i="11"/>
  <c r="DI42" i="11"/>
  <c r="DA42" i="11"/>
  <c r="CS42" i="11"/>
  <c r="CL42" i="11"/>
  <c r="S42" i="11"/>
  <c r="P42" i="11"/>
  <c r="M42" i="11"/>
  <c r="I42" i="11"/>
  <c r="F42" i="11"/>
  <c r="DQ41" i="11"/>
  <c r="DI41" i="11"/>
  <c r="DA41" i="11"/>
  <c r="CS41" i="11"/>
  <c r="CL41" i="11"/>
  <c r="S41" i="11"/>
  <c r="P41" i="11"/>
  <c r="M41" i="11"/>
  <c r="I41" i="11"/>
  <c r="F41" i="11"/>
  <c r="DQ40" i="11"/>
  <c r="DI40" i="11"/>
  <c r="DA40" i="11"/>
  <c r="CS40" i="11"/>
  <c r="CL40" i="11"/>
  <c r="S40" i="11"/>
  <c r="P40" i="11"/>
  <c r="M40" i="11"/>
  <c r="I40" i="11"/>
  <c r="F40" i="11"/>
  <c r="DQ39" i="11"/>
  <c r="DI39" i="11"/>
  <c r="DA39" i="11"/>
  <c r="CS39" i="11"/>
  <c r="CL39" i="11"/>
  <c r="S39" i="11"/>
  <c r="P39" i="11"/>
  <c r="M39" i="11"/>
  <c r="I39" i="11"/>
  <c r="F39" i="11"/>
  <c r="DQ38" i="11"/>
  <c r="DI38" i="11"/>
  <c r="DA38" i="11"/>
  <c r="CS38" i="11"/>
  <c r="CL38" i="11"/>
  <c r="S38" i="11"/>
  <c r="P38" i="11"/>
  <c r="M38" i="11"/>
  <c r="I38" i="11"/>
  <c r="F38" i="11"/>
  <c r="DQ37" i="11"/>
  <c r="DI37" i="11"/>
  <c r="DA37" i="11"/>
  <c r="CS37" i="11"/>
  <c r="CL37" i="11"/>
  <c r="S37" i="11"/>
  <c r="P37" i="11"/>
  <c r="M37" i="11"/>
  <c r="I37" i="11"/>
  <c r="F37" i="11"/>
  <c r="DQ36" i="11"/>
  <c r="DI36" i="11"/>
  <c r="DA36" i="11"/>
  <c r="CS36" i="11"/>
  <c r="CL36" i="11"/>
  <c r="S36" i="11"/>
  <c r="P36" i="11"/>
  <c r="M36" i="11"/>
  <c r="I36" i="11"/>
  <c r="F36" i="11"/>
  <c r="DQ35" i="11"/>
  <c r="DI35" i="11"/>
  <c r="DA35" i="11"/>
  <c r="CS35" i="11"/>
  <c r="CL35" i="11"/>
  <c r="S35" i="11"/>
  <c r="P35" i="11"/>
  <c r="M35" i="11"/>
  <c r="I35" i="11"/>
  <c r="F35" i="11"/>
  <c r="DQ34" i="11"/>
  <c r="DI34" i="11"/>
  <c r="DA34" i="11"/>
  <c r="CS34" i="11"/>
  <c r="CL34" i="11"/>
  <c r="S34" i="11"/>
  <c r="P34" i="11"/>
  <c r="M34" i="11"/>
  <c r="I34" i="11"/>
  <c r="F34" i="11"/>
  <c r="DQ33" i="11"/>
  <c r="DI33" i="11"/>
  <c r="DA33" i="11"/>
  <c r="CS33" i="11"/>
  <c r="CL33" i="11"/>
  <c r="S33" i="11"/>
  <c r="P33" i="11"/>
  <c r="M33" i="11"/>
  <c r="I33" i="11"/>
  <c r="F33" i="11"/>
  <c r="DQ32" i="11"/>
  <c r="DI32" i="11"/>
  <c r="DA32" i="11"/>
  <c r="CS32" i="11"/>
  <c r="CL32" i="11"/>
  <c r="S32" i="11"/>
  <c r="P32" i="11"/>
  <c r="M32" i="11"/>
  <c r="I32" i="11"/>
  <c r="F32" i="11"/>
  <c r="DQ31" i="11"/>
  <c r="DI31" i="11"/>
  <c r="DA31" i="11"/>
  <c r="CS31" i="11"/>
  <c r="CL31" i="11"/>
  <c r="S31" i="11"/>
  <c r="P31" i="11"/>
  <c r="M31" i="11"/>
  <c r="I31" i="11"/>
  <c r="F31" i="11"/>
  <c r="DQ30" i="11"/>
  <c r="DI30" i="11"/>
  <c r="DA30" i="11"/>
  <c r="CS30" i="11"/>
  <c r="CL30" i="11"/>
  <c r="S30" i="11"/>
  <c r="P30" i="11"/>
  <c r="M30" i="11"/>
  <c r="I30" i="11"/>
  <c r="F30" i="11"/>
  <c r="DQ29" i="11"/>
  <c r="DI29" i="11"/>
  <c r="DA29" i="11"/>
  <c r="CS29" i="11"/>
  <c r="CL29" i="11"/>
  <c r="S29" i="11"/>
  <c r="P29" i="11"/>
  <c r="M29" i="11"/>
  <c r="I29" i="11"/>
  <c r="F29" i="11"/>
  <c r="DQ28" i="11"/>
  <c r="DI28" i="11"/>
  <c r="DA28" i="11"/>
  <c r="CS28" i="11"/>
  <c r="CL28" i="11"/>
  <c r="S28" i="11"/>
  <c r="P28" i="11"/>
  <c r="M28" i="11"/>
  <c r="I28" i="11"/>
  <c r="F28" i="11"/>
  <c r="DQ27" i="11"/>
  <c r="DI27" i="11"/>
  <c r="DA27" i="11"/>
  <c r="CS27" i="11"/>
  <c r="CL27" i="11"/>
  <c r="S27" i="11"/>
  <c r="P27" i="11"/>
  <c r="M27" i="11"/>
  <c r="I27" i="11"/>
  <c r="F27" i="11"/>
  <c r="DQ26" i="11"/>
  <c r="DI26" i="11"/>
  <c r="DA26" i="11"/>
  <c r="CS26" i="11"/>
  <c r="CL26" i="11"/>
  <c r="S26" i="11"/>
  <c r="P26" i="11"/>
  <c r="M26" i="11"/>
  <c r="I26" i="11"/>
  <c r="F26" i="11"/>
  <c r="DQ25" i="11"/>
  <c r="DI25" i="11"/>
  <c r="DA25" i="11"/>
  <c r="CS25" i="11"/>
  <c r="CL25" i="11"/>
  <c r="S25" i="11"/>
  <c r="P25" i="11"/>
  <c r="M25" i="11"/>
  <c r="I25" i="11"/>
  <c r="F25" i="11"/>
  <c r="DQ24" i="11"/>
  <c r="DI24" i="11"/>
  <c r="DA24" i="11"/>
  <c r="CS24" i="11"/>
  <c r="CL24" i="11"/>
  <c r="S24" i="11"/>
  <c r="P24" i="11"/>
  <c r="M24" i="11"/>
  <c r="I24" i="11"/>
  <c r="F24" i="11"/>
  <c r="DQ20" i="11"/>
  <c r="DI20" i="11"/>
  <c r="DA20" i="11"/>
  <c r="CS20" i="11"/>
  <c r="CL20" i="11"/>
  <c r="S20" i="11"/>
  <c r="P20" i="11"/>
  <c r="M20" i="11"/>
  <c r="I20" i="11"/>
  <c r="DQ19" i="11"/>
  <c r="DI19" i="11"/>
  <c r="DA19" i="11"/>
  <c r="CS19" i="11"/>
  <c r="CL19" i="11"/>
  <c r="S19" i="11"/>
  <c r="P19" i="11"/>
  <c r="M19" i="11"/>
  <c r="I19" i="11"/>
  <c r="F19" i="11"/>
  <c r="DQ18" i="11"/>
  <c r="DI18" i="11"/>
  <c r="DA18" i="11"/>
  <c r="CS18" i="11"/>
  <c r="CL18" i="11"/>
  <c r="S18" i="11"/>
  <c r="P18" i="11"/>
  <c r="M18" i="11"/>
  <c r="I18" i="11"/>
  <c r="F18" i="11"/>
  <c r="DQ17" i="11"/>
  <c r="DI17" i="11"/>
  <c r="DA17" i="11"/>
  <c r="CS17" i="11"/>
  <c r="CL17" i="11"/>
  <c r="S17" i="11"/>
  <c r="P17" i="11"/>
  <c r="M17" i="11"/>
  <c r="I17" i="11"/>
  <c r="F17" i="11"/>
  <c r="DQ16" i="11"/>
  <c r="DI16" i="11"/>
  <c r="DA16" i="11"/>
  <c r="CS16" i="11"/>
  <c r="CL16" i="11"/>
  <c r="S16" i="11"/>
  <c r="P16" i="11"/>
  <c r="M16" i="11"/>
  <c r="I16" i="11"/>
  <c r="F16" i="11"/>
  <c r="DQ15" i="11"/>
  <c r="DI15" i="11"/>
  <c r="DA15" i="11"/>
  <c r="CS15" i="11"/>
  <c r="CL15" i="11"/>
  <c r="S15" i="11"/>
  <c r="P15" i="11"/>
  <c r="M15" i="11"/>
  <c r="I15" i="11"/>
  <c r="F15" i="11"/>
  <c r="DQ14" i="11"/>
  <c r="DI14" i="11"/>
  <c r="DA14" i="11"/>
  <c r="CS14" i="11"/>
  <c r="CL14" i="11"/>
  <c r="S14" i="11"/>
  <c r="P14" i="11"/>
  <c r="M14" i="11"/>
  <c r="I14" i="11"/>
  <c r="F14" i="11"/>
  <c r="DQ13" i="11"/>
  <c r="DI13" i="11"/>
  <c r="DA13" i="11"/>
  <c r="CS13" i="11"/>
  <c r="CL13" i="11"/>
  <c r="S13" i="11"/>
  <c r="P13" i="11"/>
  <c r="M13" i="11"/>
  <c r="I13" i="11"/>
  <c r="F13" i="11"/>
  <c r="DQ12" i="11"/>
  <c r="DI12" i="11"/>
  <c r="DA12" i="11"/>
  <c r="CS12" i="11"/>
  <c r="CL12" i="11"/>
  <c r="S12" i="11"/>
  <c r="P12" i="11"/>
  <c r="M12" i="11"/>
  <c r="I12" i="11"/>
  <c r="F12" i="11"/>
  <c r="DQ11" i="11"/>
  <c r="DI11" i="11"/>
  <c r="DA11" i="11"/>
  <c r="CS11" i="11"/>
  <c r="CL11" i="11"/>
  <c r="S11" i="11"/>
  <c r="P11" i="11"/>
  <c r="Q11" i="11" s="1"/>
  <c r="I11" i="11"/>
  <c r="F11" i="11"/>
  <c r="DQ8" i="11"/>
  <c r="DI8" i="11"/>
  <c r="DA8" i="11"/>
  <c r="CS8" i="11"/>
  <c r="CL8" i="11"/>
  <c r="AV8" i="11"/>
  <c r="S8" i="11"/>
  <c r="P8" i="11"/>
  <c r="M8" i="11"/>
  <c r="I8" i="11"/>
  <c r="F8" i="11"/>
  <c r="Q61" i="11" l="1"/>
  <c r="Q65" i="11"/>
  <c r="J63" i="11"/>
  <c r="C45" i="18" s="1"/>
  <c r="J67" i="11"/>
  <c r="C49" i="18" s="1"/>
  <c r="J71" i="11"/>
  <c r="C53" i="18" s="1"/>
  <c r="J75" i="11"/>
  <c r="C57" i="18" s="1"/>
  <c r="Q78" i="11"/>
  <c r="Q14" i="11"/>
  <c r="Q15" i="11"/>
  <c r="Q69" i="11"/>
  <c r="Q73" i="11"/>
  <c r="Q77" i="11"/>
  <c r="J8" i="11"/>
  <c r="Q19" i="11"/>
  <c r="Q25" i="11"/>
  <c r="Q33" i="11"/>
  <c r="Q39" i="11"/>
  <c r="J13" i="11"/>
  <c r="J17" i="11"/>
  <c r="J24" i="11"/>
  <c r="C14" i="18" s="1"/>
  <c r="Q26" i="11"/>
  <c r="J28" i="11"/>
  <c r="C18" i="18" s="1"/>
  <c r="Q30" i="11"/>
  <c r="J32" i="11"/>
  <c r="C22" i="18" s="1"/>
  <c r="Q34" i="11"/>
  <c r="J36" i="11"/>
  <c r="C26" i="18" s="1"/>
  <c r="Q38" i="11"/>
  <c r="J40" i="11"/>
  <c r="C30" i="18" s="1"/>
  <c r="Q42" i="11"/>
  <c r="J44" i="11"/>
  <c r="C34" i="18" s="1"/>
  <c r="J79" i="11"/>
  <c r="C61" i="18" s="1"/>
  <c r="Q41" i="11"/>
  <c r="Q64" i="11"/>
  <c r="Q72" i="11"/>
  <c r="Q80" i="11"/>
  <c r="Q24" i="11"/>
  <c r="J42" i="11"/>
  <c r="C32" i="18" s="1"/>
  <c r="J68" i="11"/>
  <c r="C50" i="18" s="1"/>
  <c r="J76" i="11"/>
  <c r="C58" i="18" s="1"/>
  <c r="J15" i="11"/>
  <c r="J26" i="11"/>
  <c r="C16" i="18" s="1"/>
  <c r="J34" i="11"/>
  <c r="C24" i="18" s="1"/>
  <c r="J65" i="11"/>
  <c r="C47" i="18" s="1"/>
  <c r="J73" i="11"/>
  <c r="C55" i="18" s="1"/>
  <c r="Q12" i="11"/>
  <c r="Q20" i="11"/>
  <c r="Q31" i="11"/>
  <c r="Q62" i="11"/>
  <c r="Q70" i="11"/>
  <c r="J18" i="11"/>
  <c r="J19" i="11"/>
  <c r="J29" i="11"/>
  <c r="C19" i="18" s="1"/>
  <c r="J30" i="11"/>
  <c r="C20" i="18" s="1"/>
  <c r="J37" i="11"/>
  <c r="C27" i="18" s="1"/>
  <c r="J38" i="11"/>
  <c r="C28" i="18" s="1"/>
  <c r="J60" i="11"/>
  <c r="C42" i="18" s="1"/>
  <c r="J61" i="11"/>
  <c r="C43" i="18" s="1"/>
  <c r="J69" i="11"/>
  <c r="C51" i="18" s="1"/>
  <c r="J77" i="11"/>
  <c r="C59" i="18" s="1"/>
  <c r="J11" i="11"/>
  <c r="J16" i="11"/>
  <c r="Q18" i="11"/>
  <c r="J27" i="11"/>
  <c r="C17" i="18" s="1"/>
  <c r="Q29" i="11"/>
  <c r="J35" i="11"/>
  <c r="C25" i="18" s="1"/>
  <c r="Q37" i="11"/>
  <c r="J43" i="11"/>
  <c r="C33" i="18" s="1"/>
  <c r="Q60" i="11"/>
  <c r="J66" i="11"/>
  <c r="C48" i="18" s="1"/>
  <c r="Q68" i="11"/>
  <c r="J74" i="11"/>
  <c r="C56" i="18" s="1"/>
  <c r="Q76" i="11"/>
  <c r="Q17" i="11"/>
  <c r="Q28" i="11"/>
  <c r="Q36" i="11"/>
  <c r="Q67" i="11"/>
  <c r="J14" i="11"/>
  <c r="J25" i="11"/>
  <c r="C15" i="18" s="1"/>
  <c r="J33" i="11"/>
  <c r="C23" i="18" s="1"/>
  <c r="J41" i="11"/>
  <c r="C31" i="18" s="1"/>
  <c r="J64" i="11"/>
  <c r="C46" i="18" s="1"/>
  <c r="J72" i="11"/>
  <c r="C54" i="18" s="1"/>
  <c r="J80" i="11"/>
  <c r="C62" i="18" s="1"/>
  <c r="Q44" i="11"/>
  <c r="Q75" i="11"/>
  <c r="Q8" i="11"/>
  <c r="J12" i="11"/>
  <c r="Q13" i="11"/>
  <c r="Q16" i="11"/>
  <c r="J20" i="11"/>
  <c r="Q27" i="11"/>
  <c r="J31" i="11"/>
  <c r="C21" i="18" s="1"/>
  <c r="Q32" i="11"/>
  <c r="Q35" i="11"/>
  <c r="J39" i="11"/>
  <c r="C29" i="18" s="1"/>
  <c r="Q40" i="11"/>
  <c r="Q43" i="11"/>
  <c r="J62" i="11"/>
  <c r="C44" i="18" s="1"/>
  <c r="Q63" i="11"/>
  <c r="Q66" i="11"/>
  <c r="J70" i="11"/>
  <c r="C52" i="18" s="1"/>
  <c r="Q71" i="11"/>
  <c r="Q74" i="11"/>
  <c r="J78" i="11"/>
  <c r="C60" i="18" s="1"/>
  <c r="Q79" i="11"/>
  <c r="C8" i="18" l="1"/>
  <c r="C10" i="18"/>
  <c r="C5" i="18"/>
  <c r="C13" i="18"/>
  <c r="C11" i="18"/>
  <c r="C6" i="18"/>
  <c r="C4" i="18"/>
  <c r="C12" i="18"/>
  <c r="C7" i="18"/>
  <c r="C9" i="18"/>
</calcChain>
</file>

<file path=xl/sharedStrings.xml><?xml version="1.0" encoding="utf-8"?>
<sst xmlns="http://schemas.openxmlformats.org/spreadsheetml/2006/main" count="1747" uniqueCount="355">
  <si>
    <t>Follow-up time</t>
  </si>
  <si>
    <t>HYPOXIC EXPOSURE</t>
  </si>
  <si>
    <t>MORNING VALUES</t>
  </si>
  <si>
    <t>SUMMARY OF DAILY EXERCISE TRAINING</t>
  </si>
  <si>
    <t>CONTROL EXERCISE IN NORMOXIA AND/OR AT ALTITUDE</t>
  </si>
  <si>
    <t>Control exercise. Modify as needed. Example: Step incremental 4 x 4 min / 1 min</t>
  </si>
  <si>
    <t>Jumps</t>
  </si>
  <si>
    <t>LIVING</t>
  </si>
  <si>
    <t xml:space="preserve">TRAINING </t>
  </si>
  <si>
    <t>TRAINING</t>
  </si>
  <si>
    <t>TOTAL</t>
  </si>
  <si>
    <t>Time</t>
  </si>
  <si>
    <t>Hypoxic stimulus</t>
  </si>
  <si>
    <t>MORNING - REST / SLEEP</t>
  </si>
  <si>
    <t>MORNING ORTHOSTATIC TEST</t>
  </si>
  <si>
    <t>OTHER MORNING VALUES</t>
  </si>
  <si>
    <t>Urine</t>
  </si>
  <si>
    <t>Lake Louise Questionnaire</t>
  </si>
  <si>
    <t>Gastrointestinal symptoms</t>
  </si>
  <si>
    <t>Fatigue, weakness</t>
  </si>
  <si>
    <t>Dizziness, ligh-headedness</t>
  </si>
  <si>
    <t>Clinical functional Score</t>
  </si>
  <si>
    <t>Total</t>
  </si>
  <si>
    <t>Free word</t>
  </si>
  <si>
    <t>TOTAL DAILY</t>
  </si>
  <si>
    <t>Session 1</t>
  </si>
  <si>
    <t>Session 2</t>
  </si>
  <si>
    <t>Session 3</t>
  </si>
  <si>
    <t>Session 4</t>
  </si>
  <si>
    <t>REST</t>
  </si>
  <si>
    <t>1. STEP</t>
  </si>
  <si>
    <t>2. STEP</t>
  </si>
  <si>
    <t>3. STEP</t>
  </si>
  <si>
    <t>4. STEP</t>
  </si>
  <si>
    <t>5. STEP</t>
  </si>
  <si>
    <t>Example: 60 min @ VT1 and/or LT1</t>
  </si>
  <si>
    <t>1. step (values e.g., @ 20 min)</t>
  </si>
  <si>
    <t>2. step (values e.g., @ 40 min)</t>
  </si>
  <si>
    <t>3. step (values e.g., @ 60 min)</t>
  </si>
  <si>
    <t>Date</t>
  </si>
  <si>
    <t>Days</t>
  </si>
  <si>
    <t>ALTITUDE</t>
  </si>
  <si>
    <t>living altitude</t>
  </si>
  <si>
    <t>hypoxic dose</t>
  </si>
  <si>
    <t>training altitude</t>
  </si>
  <si>
    <t>at rest</t>
  </si>
  <si>
    <t>spent exercising</t>
  </si>
  <si>
    <t>during exercise</t>
  </si>
  <si>
    <t>HYPOXIC STIMULUS</t>
  </si>
  <si>
    <t>Sleep HR</t>
  </si>
  <si>
    <t>Sleep RMSSD</t>
  </si>
  <si>
    <t>Recovery Index</t>
  </si>
  <si>
    <t>Other</t>
  </si>
  <si>
    <t>Rest HR</t>
  </si>
  <si>
    <t>Stand HR</t>
  </si>
  <si>
    <t>HR Difference</t>
  </si>
  <si>
    <t>Peak HR</t>
  </si>
  <si>
    <t>Rest RMSSD</t>
  </si>
  <si>
    <t>Stand RMSSD</t>
  </si>
  <si>
    <t>RMSSD Difference</t>
  </si>
  <si>
    <t>BM</t>
  </si>
  <si>
    <t>Sleep</t>
  </si>
  <si>
    <t>Sleep quality</t>
  </si>
  <si>
    <t>Recovery feeling, morning</t>
  </si>
  <si>
    <t>Urine volume</t>
  </si>
  <si>
    <t>Urine color</t>
  </si>
  <si>
    <t>specific</t>
  </si>
  <si>
    <t>Ruokahalu, vatsaoireet, ripuli</t>
  </si>
  <si>
    <t>Väsymys, heikkous</t>
  </si>
  <si>
    <t>Huteruus, pyörrytys</t>
  </si>
  <si>
    <t>Oireiden vaikutus suorituskykyyn</t>
  </si>
  <si>
    <t>Lake Louse Score</t>
  </si>
  <si>
    <t>Vapaat kommentit</t>
  </si>
  <si>
    <t>Training duration</t>
  </si>
  <si>
    <t>Training Load</t>
  </si>
  <si>
    <t>Feeling</t>
  </si>
  <si>
    <t>Altitude</t>
  </si>
  <si>
    <t>Aim of</t>
  </si>
  <si>
    <t>Distance</t>
  </si>
  <si>
    <t>Mean HR</t>
  </si>
  <si>
    <t>HR</t>
  </si>
  <si>
    <t>La</t>
  </si>
  <si>
    <t>RPE</t>
  </si>
  <si>
    <t>WR</t>
  </si>
  <si>
    <t>HR recovery 1 min</t>
  </si>
  <si>
    <t>Feeling before</t>
  </si>
  <si>
    <t>NOTES</t>
  </si>
  <si>
    <t>SJ</t>
  </si>
  <si>
    <t>CMJ</t>
  </si>
  <si>
    <t>Arm power</t>
  </si>
  <si>
    <t>Leg power</t>
  </si>
  <si>
    <t>yyyy-mm-dd</t>
  </si>
  <si>
    <t>m</t>
  </si>
  <si>
    <t>h</t>
  </si>
  <si>
    <t>km x h</t>
  </si>
  <si>
    <t>%</t>
  </si>
  <si>
    <t>%h</t>
  </si>
  <si>
    <t>Index</t>
  </si>
  <si>
    <t>bpm</t>
  </si>
  <si>
    <t>ms</t>
  </si>
  <si>
    <t>Absolute</t>
  </si>
  <si>
    <t>Ortho-Rest, bpm</t>
  </si>
  <si>
    <t>Ortho-Rest, ms</t>
  </si>
  <si>
    <t>kg</t>
  </si>
  <si>
    <t>hours</t>
  </si>
  <si>
    <t>1 (poor) - 5 (excellent)</t>
  </si>
  <si>
    <t>1 (small) - 3 (large)</t>
  </si>
  <si>
    <t>1 (light) - 3 (dark)</t>
  </si>
  <si>
    <t>gravity</t>
  </si>
  <si>
    <t>(0-3)</t>
  </si>
  <si>
    <t>0-3</t>
  </si>
  <si>
    <t>exercise sessions</t>
  </si>
  <si>
    <t>km</t>
  </si>
  <si>
    <t>(0-10)</t>
  </si>
  <si>
    <t>exercise</t>
  </si>
  <si>
    <t>min</t>
  </si>
  <si>
    <t xml:space="preserve"> km</t>
  </si>
  <si>
    <t>mmol/l</t>
  </si>
  <si>
    <t>W, km/h</t>
  </si>
  <si>
    <t>cm</t>
  </si>
  <si>
    <t>W</t>
  </si>
  <si>
    <t>W/kg</t>
  </si>
  <si>
    <t>g</t>
  </si>
  <si>
    <t>PRE ALTITUDE (SEA LEVEL)</t>
  </si>
  <si>
    <t>PRE ALTITUDE AVERAGE</t>
  </si>
  <si>
    <t>TOTAL km x h AND %h</t>
  </si>
  <si>
    <t>WEEK 1 AVERAGE</t>
  </si>
  <si>
    <t>WEEK 2 AVERAGE</t>
  </si>
  <si>
    <t>WEEK 3 AVERAGE</t>
  </si>
  <si>
    <t>WEEK 4 AVERAGE</t>
  </si>
  <si>
    <t>RETURN TO SEA LEVEL</t>
  </si>
  <si>
    <t>Päänsärky</t>
  </si>
  <si>
    <t>Headache</t>
  </si>
  <si>
    <t>SYMPTOMS OF ACUTE MOUNTAIN SICKNESS (ANY TIME OF THE DAY)</t>
  </si>
  <si>
    <r>
      <t>Average SpO</t>
    </r>
    <r>
      <rPr>
        <b/>
        <vertAlign val="subscript"/>
        <sz val="11"/>
        <color theme="0"/>
        <rFont val="Calibri"/>
        <family val="2"/>
        <scheme val="minor"/>
      </rPr>
      <t>2</t>
    </r>
  </si>
  <si>
    <r>
      <t>SpO</t>
    </r>
    <r>
      <rPr>
        <b/>
        <vertAlign val="subscript"/>
        <sz val="11"/>
        <color theme="0"/>
        <rFont val="Calibri"/>
        <family val="2"/>
        <scheme val="minor"/>
      </rPr>
      <t>2</t>
    </r>
  </si>
  <si>
    <r>
      <t>SpO</t>
    </r>
    <r>
      <rPr>
        <b/>
        <vertAlign val="subscript"/>
        <sz val="11"/>
        <color theme="0"/>
        <rFont val="Calibri"/>
        <family val="2"/>
        <scheme val="minor"/>
      </rPr>
      <t xml:space="preserve">2 </t>
    </r>
    <r>
      <rPr>
        <b/>
        <sz val="11"/>
        <color theme="0"/>
        <rFont val="Calibri"/>
        <family val="2"/>
        <scheme val="minor"/>
      </rPr>
      <t>: Altitude</t>
    </r>
  </si>
  <si>
    <t>TIME</t>
  </si>
  <si>
    <t>Total number of</t>
  </si>
  <si>
    <t>Total distance</t>
  </si>
  <si>
    <t>the test (0-10)</t>
  </si>
  <si>
    <t>Power</t>
  </si>
  <si>
    <t>#</t>
  </si>
  <si>
    <r>
      <t>SpO</t>
    </r>
    <r>
      <rPr>
        <b/>
        <vertAlign val="sub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:Altitude</t>
    </r>
  </si>
  <si>
    <t xml:space="preserve">INTERMITTENT HYPOXIC EXPOSURE AT REST (IHE) </t>
  </si>
  <si>
    <t>INTERMITTENT HYPOXIC TRAINIG (IHT) OR OTHER HYPOXIC EXERCISE</t>
  </si>
  <si>
    <t>Hyvin sujuu!</t>
  </si>
  <si>
    <t>PK</t>
  </si>
  <si>
    <t>ST</t>
  </si>
  <si>
    <t>Total time</t>
  </si>
  <si>
    <t>Example: 90 min rest @ 2500 m as such OR 60 min before IHT</t>
  </si>
  <si>
    <t>Mean La</t>
  </si>
  <si>
    <r>
      <t>Mean SpO</t>
    </r>
    <r>
      <rPr>
        <b/>
        <vertAlign val="subscript"/>
        <sz val="11"/>
        <color theme="0"/>
        <rFont val="Calibri"/>
        <family val="2"/>
        <scheme val="minor"/>
      </rPr>
      <t>2</t>
    </r>
  </si>
  <si>
    <t>Mean RPE</t>
  </si>
  <si>
    <t>BLOOD TESTS</t>
  </si>
  <si>
    <t>g/l</t>
  </si>
  <si>
    <t>E9/l</t>
  </si>
  <si>
    <t>B-Leuk</t>
  </si>
  <si>
    <t>B-Eryt</t>
  </si>
  <si>
    <t>B-Hb</t>
  </si>
  <si>
    <t>B-HKR</t>
  </si>
  <si>
    <t>E-MCV</t>
  </si>
  <si>
    <t>E-RDW</t>
  </si>
  <si>
    <t>E-MCH</t>
  </si>
  <si>
    <t>E-MCHC</t>
  </si>
  <si>
    <t>B-Trom</t>
  </si>
  <si>
    <t>P-Ferrit</t>
  </si>
  <si>
    <t>E12/l</t>
  </si>
  <si>
    <t>fl</t>
  </si>
  <si>
    <t>pg</t>
  </si>
  <si>
    <t>mg/l</t>
  </si>
  <si>
    <t>ug/l</t>
  </si>
  <si>
    <t>D-VIT-25-OH</t>
  </si>
  <si>
    <t>nmol/l</t>
  </si>
  <si>
    <t>CRP</t>
  </si>
  <si>
    <t>Hb-mass</t>
  </si>
  <si>
    <t>Blood volume</t>
  </si>
  <si>
    <t>ml</t>
  </si>
  <si>
    <t>ml/kg</t>
  </si>
  <si>
    <t>Plasma volume</t>
  </si>
  <si>
    <t>km/h</t>
  </si>
  <si>
    <t>ml/kg/min</t>
  </si>
  <si>
    <t>L/min</t>
  </si>
  <si>
    <r>
      <t>VO</t>
    </r>
    <r>
      <rPr>
        <b/>
        <vertAlign val="subscript"/>
        <sz val="11"/>
        <color theme="0"/>
        <rFont val="Calibri"/>
        <family val="2"/>
        <scheme val="minor"/>
      </rPr>
      <t>2max</t>
    </r>
  </si>
  <si>
    <t>Peak values</t>
  </si>
  <si>
    <t>Velocity</t>
  </si>
  <si>
    <r>
      <t>Theor VO</t>
    </r>
    <r>
      <rPr>
        <b/>
        <vertAlign val="subscript"/>
        <sz val="11"/>
        <color theme="0"/>
        <rFont val="Calibri"/>
        <family val="2"/>
        <scheme val="minor"/>
      </rPr>
      <t>2</t>
    </r>
  </si>
  <si>
    <t>Test time</t>
  </si>
  <si>
    <t>min:sec</t>
  </si>
  <si>
    <t>1. threshold (VT1, LT1)</t>
  </si>
  <si>
    <r>
      <t>VO</t>
    </r>
    <r>
      <rPr>
        <b/>
        <vertAlign val="subscript"/>
        <sz val="11"/>
        <color theme="0"/>
        <rFont val="Calibri"/>
        <family val="2"/>
        <scheme val="minor"/>
      </rPr>
      <t>2</t>
    </r>
  </si>
  <si>
    <t>2. threshold (VT2, LT2)</t>
  </si>
  <si>
    <t>INCREMENTAL EXERCISE TEST / MAX TEST</t>
  </si>
  <si>
    <t>Summary</t>
  </si>
  <si>
    <t>Ortostaattinen koe</t>
  </si>
  <si>
    <t>Testin suorittaminen</t>
  </si>
  <si>
    <t>Ortostaattinen koe suoritetaan aamulla, jokseenkin heti herättyä, eli mitään isompaa aktiivisuutta ei voi olla eikä aamupalaa voi nauttia ennen koetta.</t>
  </si>
  <si>
    <t>Voit toki käydä vessassa tarvittaessa, mutta muista levätä muutama minuutti selin makuulla ennen keräyksen aloittamista. Mittaa kuitenkin SpO2% ennen sängystä nousemista.</t>
  </si>
  <si>
    <t>Suoritusohje:</t>
  </si>
  <si>
    <t>Aamulla herättyäsi laita sykemittari paikalleen, lepää hetki selin makuulla.</t>
  </si>
  <si>
    <t>Käynnistä sykekeräys, makaa 5 min rauhallisesti aloillaan (lepokeräys)</t>
  </si>
  <si>
    <t>Nouse ripeästi seisomaan ja jää seisomaan rauhallisesti aloillaan 3 min ajaksi (seisontakeräys)</t>
  </si>
  <si>
    <t>Pysäytä keräys, riisu mittari</t>
  </si>
  <si>
    <t>Tulosten laskeminen</t>
  </si>
  <si>
    <t>Pura tiedosto tietokoneelle</t>
  </si>
  <si>
    <t>Analysoi ko. jaksoilta keskisyke- ja sykevariaatiomuuttujat.</t>
  </si>
  <si>
    <t>AAMUMITTAUKSET</t>
  </si>
  <si>
    <r>
      <t>Valtimoveren happisaturaation mittaaminen (SpO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%)</t>
    </r>
  </si>
  <si>
    <t>Mittauksen suorittaminen</t>
  </si>
  <si>
    <t>Mittaa SpO2% pulssioksimetrilla heti herättyäsi ennen sängystä nousemista.</t>
  </si>
  <si>
    <t>Lämmin käsi ja käden pitäminen sydämen tasolla tai sen alapuolella parantaa mittaussignaalia. Kyljellään makuu ja mittauskäden sormet patjalla on sopiva toteutustapa.</t>
  </si>
  <si>
    <t>Kirjaa edustava lukema ensimmäisen 30 s ajalta tulokseksi.</t>
  </si>
  <si>
    <r>
      <t>HUOM:  Hengitys kiihtyy heräämisen jälkeen muutamassa minuutissa, nostaen SpO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% arvoa. On tärkeää saada mittaustulos heti herättyä yösaturaation mallintamiseksi.</t>
    </r>
  </si>
  <si>
    <t>Muut aamumittaukset</t>
  </si>
  <si>
    <t>Seurantataulukossa (LOGBOOK) on arviointiasteikot kunkin muuttujan yhteydessä.</t>
  </si>
  <si>
    <t>HUOM: Jos mittarisi toteuttaa ortostaattisen testin jollain muulla tavalla ja olet tottunut käyttämään sitä, niin toimi toki edelleen samalla tavalla myös tämän seurannan yhteydessä. Täydennä mahdollisuuksien mukaan keskeisimmät arvot taulukkoon.</t>
  </si>
  <si>
    <t>LUKU</t>
  </si>
  <si>
    <t>RASITUKSEN TUNTEMUS</t>
  </si>
  <si>
    <t>Lepo</t>
  </si>
  <si>
    <t>Äärimmäisen kevyt</t>
  </si>
  <si>
    <t>Hyvin kevyt</t>
  </si>
  <si>
    <t>Kevyt</t>
  </si>
  <si>
    <t>Kohtalainen</t>
  </si>
  <si>
    <t>Jonkin verran rasittava</t>
  </si>
  <si>
    <t>Kohtaisen rasittava</t>
  </si>
  <si>
    <t>Rasittava</t>
  </si>
  <si>
    <t>Hyvin, hyvin rasittava</t>
  </si>
  <si>
    <t>Äärimmäisen rasittava, maksimaalinen</t>
  </si>
  <si>
    <t>Hyvin rasittava</t>
  </si>
  <si>
    <t>0—None at all</t>
  </si>
  <si>
    <t>1—A mild headache</t>
  </si>
  <si>
    <t>2—Moderate headache</t>
  </si>
  <si>
    <t>3—Severe headache, incapacitating</t>
  </si>
  <si>
    <t>0—Good appetite</t>
  </si>
  <si>
    <t>1—Poor appetite or nausea</t>
  </si>
  <si>
    <t>2—Moderate nausea or vomiting or diarrhea</t>
  </si>
  <si>
    <t>3—Severe nausea and vomiting and/or diarrhea, incapacitating</t>
  </si>
  <si>
    <t>Fatigue and/or weakness</t>
  </si>
  <si>
    <t>0—Not tired or weak</t>
  </si>
  <si>
    <t>1—Mild fatigue/weakness</t>
  </si>
  <si>
    <t>2—Moderate fatigue/weakness</t>
  </si>
  <si>
    <t>3—Severe fatigue/weakness, incapacitating</t>
  </si>
  <si>
    <t>Dizziness/light-headedness</t>
  </si>
  <si>
    <t>0—No dizziness/light-headedness</t>
  </si>
  <si>
    <t>1—Mild dizziness/light-headedness</t>
  </si>
  <si>
    <t>2—Moderate dizziness/light-headedness</t>
  </si>
  <si>
    <t>3—Severe dizziness/light-headedness, incapacitating</t>
  </si>
  <si>
    <t>AMS Clinical Functional Score</t>
  </si>
  <si>
    <t>Overall, if you had AMS symptoms, how did they affect</t>
  </si>
  <si>
    <t>your activities?</t>
  </si>
  <si>
    <t>0—Not at all</t>
  </si>
  <si>
    <t>1—Symptoms present, but did not force any change in</t>
  </si>
  <si>
    <t>activity or itinerary</t>
  </si>
  <si>
    <t>2—My symptoms forced me to stop the ascent or to go</t>
  </si>
  <si>
    <t>down on my own power</t>
  </si>
  <si>
    <t>3—Had to be evacuated to a lower altitude</t>
  </si>
  <si>
    <t>Lake Louise Questionnaire for Acute Mountain Sickness (AMS)</t>
  </si>
  <si>
    <t xml:space="preserve">Hypoksia voi aiheuttaa suorituskykyä alentavia ja epämiellyttäviä tuntemuksia. </t>
  </si>
  <si>
    <t>AMS:n esiintyvyys lisääntyy kun siirrytään liian korkealle liian nopeasti ilman harjoittelun keventämistä hypoksiajakson alussa, jolloin elimistölle ei jää aikaa sopeutua hypoksiaan.</t>
  </si>
  <si>
    <r>
      <t>Urheilussa käytetyillä korkeuksilla (</t>
    </r>
    <r>
      <rPr>
        <sz val="11"/>
        <rFont val="Calibri"/>
        <family val="2"/>
      </rPr>
      <t xml:space="preserve">≤ 3 000 m) AMS:n oireet helpottavat </t>
    </r>
    <r>
      <rPr>
        <sz val="11"/>
        <rFont val="Calibri"/>
        <family val="2"/>
        <scheme val="minor"/>
      </rPr>
      <t>yleensä muutamassa päivässä.</t>
    </r>
  </si>
  <si>
    <r>
      <t>Vuorikipeilyyn ja muuhun ankaramman hypoksian altistukseen liittyviä vakavampia oireita ei esiinny urheilukorkeuksilla (</t>
    </r>
    <r>
      <rPr>
        <sz val="11"/>
        <rFont val="Calibri"/>
        <family val="2"/>
      </rPr>
      <t>≤ 3 000 m).</t>
    </r>
  </si>
  <si>
    <t>Urheilussakin käytetyillä korkeuksilla voi esiintyä AMS:a. Sen ilmaantumista voi suuresti ehkäistä ohjeiden noudattamisella ja omien tuntemusten tarkkailulla.</t>
  </si>
  <si>
    <t>OIREIDEN KUVAUS</t>
  </si>
  <si>
    <t>Nämä tuntemukset liittyvät akuuttiin vuoristosairauteen (AMS), jota pyritään diagnosoimaan (ja ehkäisemään) Lake Louise kyselyllä. Kysely on laajalti käytössä urheilussakin.</t>
  </si>
  <si>
    <t>Käytä samaa asteikkoa harjoituksen kuormittavuuden (Training Load) raportointiin.</t>
  </si>
  <si>
    <r>
      <rPr>
        <b/>
        <sz val="11"/>
        <color theme="4"/>
        <rFont val="Calibri"/>
        <family val="2"/>
        <scheme val="minor"/>
      </rPr>
      <t xml:space="preserve">Ratio of Perceived Exertion (RPE) </t>
    </r>
    <r>
      <rPr>
        <sz val="11"/>
        <color theme="1"/>
        <rFont val="Calibri"/>
        <family val="2"/>
        <scheme val="minor"/>
      </rPr>
      <t>kuvaa rasituksen subjeltiivista tuntemusta. Käytä RPE:tä kontrolli- ja hypoksiaharjoituksissa.</t>
    </r>
  </si>
  <si>
    <t>Pelkästään merenpinnan tasolla oltaessa (ennen ja jälkeen hypoksiajakson) ei voi esiintyä AMS:n oireita. Tällöin esim. päänsärky tai vatsaoireet johtuvat muusta kuin hypksiasta.</t>
  </si>
  <si>
    <t>TIME at</t>
  </si>
  <si>
    <t>HYPOXIC DOSE</t>
  </si>
  <si>
    <t>Ota lepokeräyksestä 2 min jakso analyysiin, eli jätä ensimmäinen ja viimeinen puoli minuuttia pois (häiriöherkimpiä jaksoja)</t>
  </si>
  <si>
    <t>Poimi seisontakeräyksestä 2 min keskiarvo = ortostaattinen syke</t>
  </si>
  <si>
    <t xml:space="preserve">  🚫</t>
  </si>
  <si>
    <t>DO NOT FILL GRAY CELLS</t>
  </si>
  <si>
    <t> 🚫  DO NOT FILL 🚫</t>
  </si>
  <si>
    <t>0 - Lepo</t>
  </si>
  <si>
    <t>1 - Äärimmäisen kevyt</t>
  </si>
  <si>
    <t>2 - Hyvin kevyt</t>
  </si>
  <si>
    <t>3 - Kevyt</t>
  </si>
  <si>
    <t>4 - Kohtalainen</t>
  </si>
  <si>
    <t>5 - Jonkin verran rasittava</t>
  </si>
  <si>
    <t>6 - Kohtaisen rasittava</t>
  </si>
  <si>
    <t>7 - Rasittava</t>
  </si>
  <si>
    <t>8 - Hyvin rasittava</t>
  </si>
  <si>
    <t>9 - Hyvin, hyvin rasittava</t>
  </si>
  <si>
    <t>10 - Äärimmäisen rasittava, maksimaalinen</t>
  </si>
  <si>
    <t>(0-10) 🔽</t>
  </si>
  <si>
    <t>"alasvetolaatikko esimerkki"</t>
  </si>
  <si>
    <t>Training season</t>
  </si>
  <si>
    <t xml:space="preserve">Parameters in Columns U-V are </t>
  </si>
  <si>
    <t xml:space="preserve">device specific. Modify as needed. </t>
  </si>
  <si>
    <t xml:space="preserve">  🚫 DO NOT FILL  AT SEA LEVEL🚫</t>
  </si>
  <si>
    <t xml:space="preserve">  🚫 DO NOT FILL  AT SEA LEVEL 🚫</t>
  </si>
  <si>
    <t>yyyy-mm-dd - yyyy-mm-dd</t>
  </si>
  <si>
    <t>Location:</t>
  </si>
  <si>
    <t>Training location:</t>
  </si>
  <si>
    <t>Living location:</t>
  </si>
  <si>
    <t>ID</t>
  </si>
  <si>
    <t>your name here</t>
  </si>
  <si>
    <t>Training season:</t>
  </si>
  <si>
    <t>Location altitude:</t>
  </si>
  <si>
    <t>Fill location name here</t>
  </si>
  <si>
    <t>1—Symptoms present, but did not force any change in activity or itinerary</t>
  </si>
  <si>
    <t>2—My symptoms forced me to stop the ascent or to go down on my own power</t>
  </si>
  <si>
    <t>Lake Louise taulukko</t>
  </si>
  <si>
    <t>0-Lepo</t>
  </si>
  <si>
    <t>1-Äärimmäisen kevyt</t>
  </si>
  <si>
    <t>2-Hyvin kevyt</t>
  </si>
  <si>
    <t>3-Kevyt</t>
  </si>
  <si>
    <t>4-Kohtalainen</t>
  </si>
  <si>
    <t>5-Jonkin verran rasittava</t>
  </si>
  <si>
    <t>7-Rasittava</t>
  </si>
  <si>
    <t>8-Hyvin rasittava</t>
  </si>
  <si>
    <t>9-Hyvin, hyvin rasittava</t>
  </si>
  <si>
    <t>10-Äärimmäisen rasittava, maksimaalinen</t>
  </si>
  <si>
    <t>0-10 🔽</t>
  </si>
  <si>
    <t>0-10  🔽</t>
  </si>
  <si>
    <t>Fill altitude / m here</t>
  </si>
  <si>
    <t>HOT</t>
  </si>
  <si>
    <t>Room</t>
  </si>
  <si>
    <t>Core</t>
  </si>
  <si>
    <t>temperature</t>
  </si>
  <si>
    <t>Suunniteltu toteutustapa</t>
  </si>
  <si>
    <t>1-LHTH</t>
  </si>
  <si>
    <t>2-LHTHL</t>
  </si>
  <si>
    <t>4-LHTHK + IHE + IHT</t>
  </si>
  <si>
    <t>3-LHTH + IHE + IHT</t>
  </si>
  <si>
    <t>0-Sea level training only</t>
  </si>
  <si>
    <t>1-Offseason</t>
  </si>
  <si>
    <t>3-Inseason</t>
  </si>
  <si>
    <t>Hot exposure:</t>
  </si>
  <si>
    <t>0-No</t>
  </si>
  <si>
    <t>1-Yes</t>
  </si>
  <si>
    <t>2-Preseason</t>
  </si>
  <si>
    <t>Planned method:</t>
  </si>
  <si>
    <t>Hypoxia before</t>
  </si>
  <si>
    <t>1- One time</t>
  </si>
  <si>
    <t>2- 2 or more times</t>
  </si>
  <si>
    <t>Hypoxia before:</t>
  </si>
  <si>
    <t>LOGBOOK 1 (2, 3,…)</t>
  </si>
  <si>
    <t>You can add as many LOGBOOKS/ Exercise tests/ Blood tests sheets as needed. Just make a copy.</t>
  </si>
  <si>
    <t>  2021-8-17</t>
  </si>
  <si>
    <t>(EXAMPLE ROW)</t>
  </si>
  <si>
    <t>x</t>
  </si>
  <si>
    <t>(0-10)  🔽</t>
  </si>
  <si>
    <t>(0-10)🔽</t>
  </si>
  <si>
    <t>Recovery feeling</t>
  </si>
  <si>
    <t>Living Altitude m</t>
  </si>
  <si>
    <t>Total hypoxic dose km x h</t>
  </si>
  <si>
    <t>Morning SpO2%</t>
  </si>
  <si>
    <t>Sleep HRbpm</t>
  </si>
  <si>
    <t>BM kg</t>
  </si>
  <si>
    <t>Total daily Training Load</t>
  </si>
  <si>
    <t>Total daily feeling</t>
  </si>
  <si>
    <t>6 - Kohtalaisen rasittava</t>
  </si>
  <si>
    <t>6-Kohtalaisen rasittava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</si>
</sst>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name val="Calibri"/>
      <family val="2"/>
    </font>
    <font>
      <sz val="11"/>
      <color theme="2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rgb="FF1E1E1E"/>
      <name val="Helvetica Neue"/>
      <family val="2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5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2" fillId="0" borderId="0" xfId="0" applyFont="1" applyAlignment="1">
      <alignment horizontal="center"/>
    </xf>
    <xf numFmtId="0" fontId="2" fillId="7" borderId="0" xfId="0" applyFont="1" applyFill="1"/>
    <xf numFmtId="0" fontId="2" fillId="7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10" borderId="0" xfId="0" applyFont="1" applyFill="1"/>
    <xf numFmtId="0" fontId="1" fillId="10" borderId="0" xfId="0" applyFont="1" applyFill="1"/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3" borderId="0" xfId="0" applyFont="1" applyFill="1"/>
    <xf numFmtId="0" fontId="1" fillId="3" borderId="0" xfId="0" applyFont="1" applyFill="1" applyAlignment="1">
      <alignment horizontal="center" wrapText="1"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2" fillId="11" borderId="0" xfId="0" applyFont="1" applyFill="1"/>
    <xf numFmtId="0" fontId="1" fillId="4" borderId="0" xfId="0" applyFont="1" applyFill="1" applyAlignment="1">
      <alignment horizontal="center"/>
    </xf>
    <xf numFmtId="0" fontId="2" fillId="5" borderId="0" xfId="0" applyFont="1" applyFill="1"/>
    <xf numFmtId="0" fontId="2" fillId="6" borderId="0" xfId="0" applyFont="1" applyFill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1" fillId="11" borderId="0" xfId="0" applyFont="1" applyFill="1"/>
    <xf numFmtId="0" fontId="1" fillId="3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1" fillId="12" borderId="0" xfId="0" applyFont="1" applyFill="1"/>
    <xf numFmtId="0" fontId="1" fillId="12" borderId="0" xfId="0" applyFont="1" applyFill="1" applyAlignment="1">
      <alignment horizontal="center"/>
    </xf>
    <xf numFmtId="0" fontId="1" fillId="12" borderId="0" xfId="0" applyFont="1" applyFill="1" applyAlignment="1">
      <alignment horizontal="left"/>
    </xf>
    <xf numFmtId="0" fontId="1" fillId="13" borderId="0" xfId="0" applyFont="1" applyFill="1" applyAlignment="1">
      <alignment horizontal="center"/>
    </xf>
    <xf numFmtId="0" fontId="1" fillId="13" borderId="0" xfId="0" applyFont="1" applyFill="1"/>
    <xf numFmtId="0" fontId="1" fillId="14" borderId="0" xfId="0" applyFont="1" applyFill="1"/>
    <xf numFmtId="0" fontId="1" fillId="1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5" borderId="0" xfId="0" applyFont="1" applyFill="1"/>
    <xf numFmtId="0" fontId="1" fillId="16" borderId="0" xfId="0" applyFont="1" applyFill="1"/>
    <xf numFmtId="0" fontId="1" fillId="16" borderId="0" xfId="0" applyFont="1" applyFill="1" applyAlignment="1">
      <alignment horizontal="center"/>
    </xf>
    <xf numFmtId="0" fontId="1" fillId="17" borderId="0" xfId="0" applyFont="1" applyFill="1" applyAlignment="1">
      <alignment horizontal="left"/>
    </xf>
    <xf numFmtId="0" fontId="1" fillId="17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20" borderId="0" xfId="0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  <xf numFmtId="0" fontId="1" fillId="22" borderId="0" xfId="0" applyFont="1" applyFill="1" applyAlignment="1">
      <alignment horizontal="center"/>
    </xf>
    <xf numFmtId="0" fontId="2" fillId="20" borderId="0" xfId="0" applyFont="1" applyFill="1"/>
    <xf numFmtId="0" fontId="10" fillId="3" borderId="0" xfId="0" applyFont="1" applyFill="1"/>
    <xf numFmtId="0" fontId="1" fillId="18" borderId="0" xfId="0" applyFont="1" applyFill="1"/>
    <xf numFmtId="0" fontId="1" fillId="19" borderId="0" xfId="0" applyFont="1" applyFill="1"/>
    <xf numFmtId="0" fontId="1" fillId="18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2" fillId="14" borderId="0" xfId="0" applyFont="1" applyFill="1"/>
    <xf numFmtId="0" fontId="1" fillId="8" borderId="0" xfId="0" applyFont="1" applyFill="1" applyAlignment="1">
      <alignment horizontal="center"/>
    </xf>
    <xf numFmtId="0" fontId="1" fillId="8" borderId="0" xfId="0" applyFont="1" applyFill="1"/>
    <xf numFmtId="0" fontId="1" fillId="21" borderId="0" xfId="0" applyFont="1" applyFill="1"/>
    <xf numFmtId="0" fontId="2" fillId="23" borderId="0" xfId="0" applyFont="1" applyFill="1"/>
    <xf numFmtId="0" fontId="1" fillId="23" borderId="0" xfId="0" applyFont="1" applyFill="1"/>
    <xf numFmtId="0" fontId="3" fillId="24" borderId="0" xfId="0" applyFont="1" applyFill="1" applyAlignment="1">
      <alignment horizontal="center"/>
    </xf>
    <xf numFmtId="0" fontId="2" fillId="25" borderId="0" xfId="0" applyFont="1" applyFill="1"/>
    <xf numFmtId="0" fontId="2" fillId="25" borderId="0" xfId="0" applyFont="1" applyFill="1" applyAlignment="1">
      <alignment horizontal="center"/>
    </xf>
    <xf numFmtId="0" fontId="1" fillId="26" borderId="0" xfId="0" applyFont="1" applyFill="1" applyAlignment="1">
      <alignment horizontal="center"/>
    </xf>
    <xf numFmtId="0" fontId="1" fillId="25" borderId="0" xfId="0" applyFont="1" applyFill="1" applyAlignment="1">
      <alignment horizontal="left"/>
    </xf>
    <xf numFmtId="0" fontId="1" fillId="27" borderId="0" xfId="0" applyFont="1" applyFill="1" applyAlignment="1">
      <alignment horizontal="center"/>
    </xf>
    <xf numFmtId="0" fontId="1" fillId="27" borderId="0" xfId="0" applyFont="1" applyFill="1" applyAlignment="1">
      <alignment horizontal="left"/>
    </xf>
    <xf numFmtId="0" fontId="2" fillId="27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8" fillId="0" borderId="0" xfId="0" applyFont="1"/>
    <xf numFmtId="0" fontId="12" fillId="5" borderId="0" xfId="0" applyFont="1" applyFill="1" applyAlignment="1">
      <alignment horizontal="center"/>
    </xf>
    <xf numFmtId="2" fontId="12" fillId="5" borderId="0" xfId="0" applyNumberFormat="1" applyFont="1" applyFill="1" applyAlignment="1">
      <alignment horizontal="center"/>
    </xf>
    <xf numFmtId="0" fontId="12" fillId="5" borderId="0" xfId="0" applyFont="1" applyFill="1" applyAlignment="1" applyProtection="1">
      <alignment horizontal="center"/>
      <protection locked="0"/>
    </xf>
    <xf numFmtId="2" fontId="12" fillId="5" borderId="0" xfId="0" applyNumberFormat="1" applyFont="1" applyFill="1" applyAlignment="1" applyProtection="1">
      <alignment horizontal="center"/>
      <protection locked="0"/>
    </xf>
    <xf numFmtId="0" fontId="1" fillId="5" borderId="0" xfId="0" applyFont="1" applyFill="1" applyAlignment="1">
      <alignment horizontal="center"/>
    </xf>
    <xf numFmtId="0" fontId="2" fillId="28" borderId="0" xfId="0" applyFont="1" applyFill="1" applyAlignment="1">
      <alignment horizontal="center"/>
    </xf>
    <xf numFmtId="0" fontId="0" fillId="28" borderId="0" xfId="0" applyFill="1"/>
    <xf numFmtId="0" fontId="9" fillId="28" borderId="0" xfId="0" applyFont="1" applyFill="1" applyAlignment="1">
      <alignment horizontal="center"/>
    </xf>
    <xf numFmtId="0" fontId="9" fillId="28" borderId="0" xfId="0" applyFont="1" applyFill="1"/>
    <xf numFmtId="14" fontId="2" fillId="28" borderId="0" xfId="0" applyNumberFormat="1" applyFont="1" applyFill="1" applyAlignment="1">
      <alignment horizontal="center"/>
    </xf>
    <xf numFmtId="165" fontId="0" fillId="28" borderId="0" xfId="0" applyNumberFormat="1" applyFill="1" applyAlignment="1">
      <alignment horizontal="center"/>
    </xf>
    <xf numFmtId="0" fontId="0" fillId="28" borderId="0" xfId="0" applyFill="1" applyAlignment="1">
      <alignment horizontal="center"/>
    </xf>
    <xf numFmtId="165" fontId="0" fillId="29" borderId="0" xfId="0" applyNumberFormat="1" applyFill="1" applyAlignment="1">
      <alignment horizontal="center"/>
    </xf>
    <xf numFmtId="0" fontId="0" fillId="29" borderId="0" xfId="0" applyFill="1"/>
    <xf numFmtId="0" fontId="2" fillId="29" borderId="0" xfId="0" applyFont="1" applyFill="1"/>
    <xf numFmtId="2" fontId="9" fillId="29" borderId="0" xfId="0" applyNumberFormat="1" applyFont="1" applyFill="1" applyAlignment="1">
      <alignment horizontal="center"/>
    </xf>
    <xf numFmtId="0" fontId="21" fillId="30" borderId="0" xfId="0" applyFont="1" applyFill="1"/>
    <xf numFmtId="0" fontId="0" fillId="30" borderId="0" xfId="0" applyFill="1"/>
    <xf numFmtId="0" fontId="0" fillId="31" borderId="0" xfId="0" applyFill="1" applyAlignment="1">
      <alignment horizontal="center"/>
    </xf>
    <xf numFmtId="14" fontId="2" fillId="32" borderId="0" xfId="0" applyNumberFormat="1" applyFont="1" applyFill="1" applyAlignment="1">
      <alignment horizontal="center"/>
    </xf>
    <xf numFmtId="0" fontId="0" fillId="32" borderId="0" xfId="0" applyFill="1"/>
    <xf numFmtId="0" fontId="9" fillId="32" borderId="0" xfId="0" applyFont="1" applyFill="1" applyAlignment="1">
      <alignment horizontal="center"/>
    </xf>
    <xf numFmtId="0" fontId="9" fillId="32" borderId="0" xfId="0" applyFont="1" applyFill="1"/>
    <xf numFmtId="165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2" fontId="9" fillId="32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9" fillId="31" borderId="0" xfId="0" applyFont="1" applyFill="1" applyAlignment="1">
      <alignment horizontal="center"/>
    </xf>
    <xf numFmtId="2" fontId="9" fillId="31" borderId="0" xfId="0" applyNumberFormat="1" applyFont="1" applyFill="1" applyAlignment="1">
      <alignment horizontal="center"/>
    </xf>
    <xf numFmtId="0" fontId="23" fillId="0" borderId="0" xfId="0" applyFont="1"/>
    <xf numFmtId="0" fontId="0" fillId="2" borderId="0" xfId="0" applyFill="1"/>
    <xf numFmtId="0" fontId="0" fillId="9" borderId="1" xfId="0" applyFill="1" applyBorder="1"/>
    <xf numFmtId="0" fontId="2" fillId="33" borderId="0" xfId="0" applyFont="1" applyFill="1"/>
    <xf numFmtId="0" fontId="0" fillId="33" borderId="0" xfId="0" applyFill="1"/>
    <xf numFmtId="0" fontId="8" fillId="33" borderId="0" xfId="0" applyFont="1" applyFill="1"/>
    <xf numFmtId="0" fontId="18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5" fillId="33" borderId="0" xfId="0" applyFont="1" applyFill="1"/>
    <xf numFmtId="0" fontId="19" fillId="33" borderId="0" xfId="0" applyFont="1" applyFill="1"/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8" fillId="33" borderId="0" xfId="0" applyFont="1" applyFill="1"/>
    <xf numFmtId="0" fontId="9" fillId="33" borderId="0" xfId="0" applyFont="1" applyFill="1"/>
    <xf numFmtId="0" fontId="7" fillId="9" borderId="2" xfId="0" applyFont="1" applyFill="1" applyBorder="1"/>
    <xf numFmtId="0" fontId="15" fillId="9" borderId="4" xfId="0" applyFont="1" applyFill="1" applyBorder="1"/>
    <xf numFmtId="0" fontId="7" fillId="9" borderId="3" xfId="0" applyFont="1" applyFill="1" applyBorder="1"/>
    <xf numFmtId="164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21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" fillId="10" borderId="0" xfId="0" applyFont="1" applyFill="1" applyAlignment="1">
      <alignment wrapText="1"/>
    </xf>
    <xf numFmtId="0" fontId="1" fillId="12" borderId="0" xfId="0" applyFont="1" applyFill="1" applyAlignment="1">
      <alignment horizontal="center" wrapText="1"/>
    </xf>
    <xf numFmtId="1" fontId="0" fillId="0" borderId="0" xfId="0" applyNumberFormat="1" applyAlignment="1">
      <alignment horizontal="right"/>
    </xf>
    <xf numFmtId="0" fontId="1" fillId="3" borderId="0" xfId="0" applyFont="1" applyFill="1" applyAlignment="1">
      <alignment horizontal="left" wrapText="1"/>
    </xf>
  </cellXfs>
  <cellStyles count="2">
    <cellStyle name="Normaali" xfId="0" builtinId="0"/>
    <cellStyle name="Normal 3" xfId="1" xr:uid="{85DE5890-44BF-4978-AEB4-B0583DDFC7B7}"/>
  </cellStyles>
  <dxfs count="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72B"/>
      <color rgb="FF703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Morning</a:t>
            </a:r>
            <a:r>
              <a:rPr lang="fi-FI" baseline="0"/>
              <a:t> values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Graphics!$G$3</c:f>
              <c:strCache>
                <c:ptCount val="1"/>
                <c:pt idx="0">
                  <c:v>Recovery feeling, morning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Graphics!$A$4:$A$13</c:f>
              <c:numCache>
                <c:formatCode>yyyy\-mm\-dd;@</c:formatCode>
                <c:ptCount val="10"/>
                <c:pt idx="0">
                  <c:v>44953</c:v>
                </c:pt>
                <c:pt idx="1">
                  <c:v>44954</c:v>
                </c:pt>
                <c:pt idx="2">
                  <c:v>44955</c:v>
                </c:pt>
                <c:pt idx="3">
                  <c:v>44956</c:v>
                </c:pt>
                <c:pt idx="4">
                  <c:v>44957</c:v>
                </c:pt>
                <c:pt idx="5">
                  <c:v>44958</c:v>
                </c:pt>
                <c:pt idx="6">
                  <c:v>44959</c:v>
                </c:pt>
                <c:pt idx="7">
                  <c:v>44960</c:v>
                </c:pt>
                <c:pt idx="8">
                  <c:v>44961</c:v>
                </c:pt>
                <c:pt idx="9">
                  <c:v>44962</c:v>
                </c:pt>
              </c:numCache>
            </c:numRef>
          </c:cat>
          <c:val>
            <c:numRef>
              <c:f>Graphics!$G$4:$G$13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52-A249-9B3D-97410792A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64398127"/>
        <c:axId val="1155092847"/>
      </c:barChart>
      <c:lineChart>
        <c:grouping val="standard"/>
        <c:varyColors val="0"/>
        <c:ser>
          <c:idx val="0"/>
          <c:order val="0"/>
          <c:tx>
            <c:strRef>
              <c:f>Graphics!$D$3</c:f>
              <c:strCache>
                <c:ptCount val="1"/>
                <c:pt idx="0">
                  <c:v>Morning SpO2%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Graphics!$A$4:$A$13</c:f>
              <c:numCache>
                <c:formatCode>yyyy\-mm\-dd;@</c:formatCode>
                <c:ptCount val="10"/>
                <c:pt idx="0">
                  <c:v>44953</c:v>
                </c:pt>
                <c:pt idx="1">
                  <c:v>44954</c:v>
                </c:pt>
                <c:pt idx="2">
                  <c:v>44955</c:v>
                </c:pt>
                <c:pt idx="3">
                  <c:v>44956</c:v>
                </c:pt>
                <c:pt idx="4">
                  <c:v>44957</c:v>
                </c:pt>
                <c:pt idx="5">
                  <c:v>44958</c:v>
                </c:pt>
                <c:pt idx="6">
                  <c:v>44959</c:v>
                </c:pt>
                <c:pt idx="7">
                  <c:v>44960</c:v>
                </c:pt>
                <c:pt idx="8">
                  <c:v>44961</c:v>
                </c:pt>
                <c:pt idx="9">
                  <c:v>44962</c:v>
                </c:pt>
              </c:numCache>
            </c:numRef>
          </c:cat>
          <c:val>
            <c:numRef>
              <c:f>Graphics!$D$4:$D$13</c:f>
              <c:numCache>
                <c:formatCode>0</c:formatCode>
                <c:ptCount val="10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93</c:v>
                </c:pt>
                <c:pt idx="4">
                  <c:v>94</c:v>
                </c:pt>
                <c:pt idx="5">
                  <c:v>94.1</c:v>
                </c:pt>
                <c:pt idx="6">
                  <c:v>94.2</c:v>
                </c:pt>
                <c:pt idx="7">
                  <c:v>94.3</c:v>
                </c:pt>
                <c:pt idx="8">
                  <c:v>94.4</c:v>
                </c:pt>
                <c:pt idx="9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2-A249-9B3D-97410792AFD4}"/>
            </c:ext>
          </c:extLst>
        </c:ser>
        <c:ser>
          <c:idx val="1"/>
          <c:order val="1"/>
          <c:tx>
            <c:strRef>
              <c:f>Graphics!$E$3</c:f>
              <c:strCache>
                <c:ptCount val="1"/>
                <c:pt idx="0">
                  <c:v>Sleep HRbpm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Graphics!$A$4:$A$13</c:f>
              <c:numCache>
                <c:formatCode>yyyy\-mm\-dd;@</c:formatCode>
                <c:ptCount val="10"/>
                <c:pt idx="0">
                  <c:v>44953</c:v>
                </c:pt>
                <c:pt idx="1">
                  <c:v>44954</c:v>
                </c:pt>
                <c:pt idx="2">
                  <c:v>44955</c:v>
                </c:pt>
                <c:pt idx="3">
                  <c:v>44956</c:v>
                </c:pt>
                <c:pt idx="4">
                  <c:v>44957</c:v>
                </c:pt>
                <c:pt idx="5">
                  <c:v>44958</c:v>
                </c:pt>
                <c:pt idx="6">
                  <c:v>44959</c:v>
                </c:pt>
                <c:pt idx="7">
                  <c:v>44960</c:v>
                </c:pt>
                <c:pt idx="8">
                  <c:v>44961</c:v>
                </c:pt>
                <c:pt idx="9">
                  <c:v>44962</c:v>
                </c:pt>
              </c:numCache>
            </c:numRef>
          </c:cat>
          <c:val>
            <c:numRef>
              <c:f>Graphics!$E$4:$E$13</c:f>
              <c:numCache>
                <c:formatCode>General</c:formatCode>
                <c:ptCount val="10"/>
                <c:pt idx="0">
                  <c:v>48</c:v>
                </c:pt>
                <c:pt idx="1">
                  <c:v>47</c:v>
                </c:pt>
                <c:pt idx="2">
                  <c:v>45</c:v>
                </c:pt>
                <c:pt idx="3">
                  <c:v>43</c:v>
                </c:pt>
                <c:pt idx="4">
                  <c:v>41</c:v>
                </c:pt>
                <c:pt idx="5">
                  <c:v>39</c:v>
                </c:pt>
                <c:pt idx="6">
                  <c:v>37</c:v>
                </c:pt>
                <c:pt idx="7">
                  <c:v>47</c:v>
                </c:pt>
                <c:pt idx="8">
                  <c:v>45</c:v>
                </c:pt>
                <c:pt idx="9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2-A249-9B3D-97410792AFD4}"/>
            </c:ext>
          </c:extLst>
        </c:ser>
        <c:ser>
          <c:idx val="2"/>
          <c:order val="2"/>
          <c:tx>
            <c:strRef>
              <c:f>Graphics!$F$3</c:f>
              <c:strCache>
                <c:ptCount val="1"/>
                <c:pt idx="0">
                  <c:v>BM kg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Graphics!$A$4:$A$13</c:f>
              <c:numCache>
                <c:formatCode>yyyy\-mm\-dd;@</c:formatCode>
                <c:ptCount val="10"/>
                <c:pt idx="0">
                  <c:v>44953</c:v>
                </c:pt>
                <c:pt idx="1">
                  <c:v>44954</c:v>
                </c:pt>
                <c:pt idx="2">
                  <c:v>44955</c:v>
                </c:pt>
                <c:pt idx="3">
                  <c:v>44956</c:v>
                </c:pt>
                <c:pt idx="4">
                  <c:v>44957</c:v>
                </c:pt>
                <c:pt idx="5">
                  <c:v>44958</c:v>
                </c:pt>
                <c:pt idx="6">
                  <c:v>44959</c:v>
                </c:pt>
                <c:pt idx="7">
                  <c:v>44960</c:v>
                </c:pt>
                <c:pt idx="8">
                  <c:v>44961</c:v>
                </c:pt>
                <c:pt idx="9">
                  <c:v>44962</c:v>
                </c:pt>
              </c:numCache>
            </c:numRef>
          </c:cat>
          <c:val>
            <c:numRef>
              <c:f>Graphics!$F$4:$F$13</c:f>
              <c:numCache>
                <c:formatCode>General</c:formatCode>
                <c:ptCount val="10"/>
                <c:pt idx="0">
                  <c:v>75</c:v>
                </c:pt>
                <c:pt idx="1">
                  <c:v>74.7</c:v>
                </c:pt>
                <c:pt idx="2">
                  <c:v>75</c:v>
                </c:pt>
                <c:pt idx="3">
                  <c:v>74</c:v>
                </c:pt>
                <c:pt idx="4">
                  <c:v>74.8</c:v>
                </c:pt>
                <c:pt idx="5">
                  <c:v>74.8</c:v>
                </c:pt>
                <c:pt idx="6">
                  <c:v>75</c:v>
                </c:pt>
                <c:pt idx="7">
                  <c:v>74</c:v>
                </c:pt>
                <c:pt idx="8">
                  <c:v>74.8</c:v>
                </c:pt>
                <c:pt idx="9">
                  <c:v>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2-A249-9B3D-97410792A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089871"/>
        <c:axId val="1098315327"/>
      </c:lineChart>
      <c:dateAx>
        <c:axId val="1086089871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98315327"/>
        <c:crosses val="autoZero"/>
        <c:auto val="1"/>
        <c:lblOffset val="100"/>
        <c:baseTimeUnit val="days"/>
      </c:dateAx>
      <c:valAx>
        <c:axId val="109831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86089871"/>
        <c:crosses val="autoZero"/>
        <c:crossBetween val="between"/>
      </c:valAx>
      <c:valAx>
        <c:axId val="115509284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64398127"/>
        <c:crosses val="max"/>
        <c:crossBetween val="between"/>
      </c:valAx>
      <c:dateAx>
        <c:axId val="1164398127"/>
        <c:scaling>
          <c:orientation val="minMax"/>
        </c:scaling>
        <c:delete val="1"/>
        <c:axPos val="b"/>
        <c:numFmt formatCode="yyyy\-mm\-dd;@" sourceLinked="1"/>
        <c:majorTickMark val="out"/>
        <c:minorTickMark val="none"/>
        <c:tickLblPos val="nextTo"/>
        <c:crossAx val="1155092847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Graphics!$B$3</c:f>
              <c:strCache>
                <c:ptCount val="1"/>
                <c:pt idx="0">
                  <c:v>Living Altitude 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Graphics!$A$4:$A$13</c:f>
              <c:numCache>
                <c:formatCode>yyyy\-mm\-dd;@</c:formatCode>
                <c:ptCount val="10"/>
                <c:pt idx="0">
                  <c:v>44953</c:v>
                </c:pt>
                <c:pt idx="1">
                  <c:v>44954</c:v>
                </c:pt>
                <c:pt idx="2">
                  <c:v>44955</c:v>
                </c:pt>
                <c:pt idx="3">
                  <c:v>44956</c:v>
                </c:pt>
                <c:pt idx="4">
                  <c:v>44957</c:v>
                </c:pt>
                <c:pt idx="5">
                  <c:v>44958</c:v>
                </c:pt>
                <c:pt idx="6">
                  <c:v>44959</c:v>
                </c:pt>
                <c:pt idx="7">
                  <c:v>44960</c:v>
                </c:pt>
                <c:pt idx="8">
                  <c:v>44961</c:v>
                </c:pt>
                <c:pt idx="9">
                  <c:v>44962</c:v>
                </c:pt>
              </c:numCache>
            </c:numRef>
          </c:cat>
          <c:val>
            <c:numRef>
              <c:f>Graphics!$B$4:$B$13</c:f>
              <c:numCache>
                <c:formatCode>0</c:formatCode>
                <c:ptCount val="10"/>
                <c:pt idx="0">
                  <c:v>200</c:v>
                </c:pt>
                <c:pt idx="1">
                  <c:v>300</c:v>
                </c:pt>
                <c:pt idx="2">
                  <c:v>300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8-9F4E-A625-275D14F82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7411167"/>
        <c:axId val="1197171647"/>
      </c:areaChart>
      <c:dateAx>
        <c:axId val="1197411167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97171647"/>
        <c:crosses val="autoZero"/>
        <c:auto val="1"/>
        <c:lblOffset val="100"/>
        <c:baseTimeUnit val="days"/>
      </c:dateAx>
      <c:valAx>
        <c:axId val="119717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974111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Training load and feeling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Graphics!$I$3</c:f>
              <c:strCache>
                <c:ptCount val="1"/>
                <c:pt idx="0">
                  <c:v>Total daily Training Load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Graphics!$A$4:$A$13</c:f>
              <c:numCache>
                <c:formatCode>yyyy\-mm\-dd;@</c:formatCode>
                <c:ptCount val="10"/>
                <c:pt idx="0">
                  <c:v>44953</c:v>
                </c:pt>
                <c:pt idx="1">
                  <c:v>44954</c:v>
                </c:pt>
                <c:pt idx="2">
                  <c:v>44955</c:v>
                </c:pt>
                <c:pt idx="3">
                  <c:v>44956</c:v>
                </c:pt>
                <c:pt idx="4">
                  <c:v>44957</c:v>
                </c:pt>
                <c:pt idx="5">
                  <c:v>44958</c:v>
                </c:pt>
                <c:pt idx="6">
                  <c:v>44959</c:v>
                </c:pt>
                <c:pt idx="7">
                  <c:v>44960</c:v>
                </c:pt>
                <c:pt idx="8">
                  <c:v>44961</c:v>
                </c:pt>
                <c:pt idx="9">
                  <c:v>44962</c:v>
                </c:pt>
              </c:numCache>
            </c:numRef>
          </c:cat>
          <c:val>
            <c:numRef>
              <c:f>Graphics!$I$4:$I$13</c:f>
              <c:numCache>
                <c:formatCode>0</c:formatCode>
                <c:ptCount val="10"/>
                <c:pt idx="0">
                  <c:v>8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2</c:v>
                </c:pt>
                <c:pt idx="8">
                  <c:v>6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9-8E42-927B-2495671FA7B2}"/>
            </c:ext>
          </c:extLst>
        </c:ser>
        <c:ser>
          <c:idx val="1"/>
          <c:order val="1"/>
          <c:tx>
            <c:strRef>
              <c:f>Graphics!$J$3</c:f>
              <c:strCache>
                <c:ptCount val="1"/>
                <c:pt idx="0">
                  <c:v>Total daily feeling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Graphics!$A$4:$A$13</c:f>
              <c:numCache>
                <c:formatCode>yyyy\-mm\-dd;@</c:formatCode>
                <c:ptCount val="10"/>
                <c:pt idx="0">
                  <c:v>44953</c:v>
                </c:pt>
                <c:pt idx="1">
                  <c:v>44954</c:v>
                </c:pt>
                <c:pt idx="2">
                  <c:v>44955</c:v>
                </c:pt>
                <c:pt idx="3">
                  <c:v>44956</c:v>
                </c:pt>
                <c:pt idx="4">
                  <c:v>44957</c:v>
                </c:pt>
                <c:pt idx="5">
                  <c:v>44958</c:v>
                </c:pt>
                <c:pt idx="6">
                  <c:v>44959</c:v>
                </c:pt>
                <c:pt idx="7">
                  <c:v>44960</c:v>
                </c:pt>
                <c:pt idx="8">
                  <c:v>44961</c:v>
                </c:pt>
                <c:pt idx="9">
                  <c:v>44962</c:v>
                </c:pt>
              </c:numCache>
            </c:numRef>
          </c:cat>
          <c:val>
            <c:numRef>
              <c:f>Graphics!$J$4:$J$13</c:f>
              <c:numCache>
                <c:formatCode>0</c:formatCode>
                <c:ptCount val="10"/>
                <c:pt idx="0">
                  <c:v>2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9-8E42-927B-2495671FA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429631"/>
        <c:axId val="715214463"/>
      </c:lineChart>
      <c:dateAx>
        <c:axId val="700429631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15214463"/>
        <c:crosses val="autoZero"/>
        <c:auto val="1"/>
        <c:lblOffset val="100"/>
        <c:baseTimeUnit val="days"/>
      </c:dateAx>
      <c:valAx>
        <c:axId val="715214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00429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Living altitude / Hypoxic dose</a:t>
            </a:r>
          </a:p>
        </c:rich>
      </c:tx>
      <c:layout>
        <c:manualLayout>
          <c:xMode val="edge"/>
          <c:yMode val="edge"/>
          <c:x val="0.12385411198600176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Graphics!$B$3</c:f>
              <c:strCache>
                <c:ptCount val="1"/>
                <c:pt idx="0">
                  <c:v>Living Altitude 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Graphics!$A$4:$A$13</c:f>
              <c:numCache>
                <c:formatCode>yyyy\-mm\-dd;@</c:formatCode>
                <c:ptCount val="10"/>
                <c:pt idx="0">
                  <c:v>44953</c:v>
                </c:pt>
                <c:pt idx="1">
                  <c:v>44954</c:v>
                </c:pt>
                <c:pt idx="2">
                  <c:v>44955</c:v>
                </c:pt>
                <c:pt idx="3">
                  <c:v>44956</c:v>
                </c:pt>
                <c:pt idx="4">
                  <c:v>44957</c:v>
                </c:pt>
                <c:pt idx="5">
                  <c:v>44958</c:v>
                </c:pt>
                <c:pt idx="6">
                  <c:v>44959</c:v>
                </c:pt>
                <c:pt idx="7">
                  <c:v>44960</c:v>
                </c:pt>
                <c:pt idx="8">
                  <c:v>44961</c:v>
                </c:pt>
                <c:pt idx="9">
                  <c:v>44962</c:v>
                </c:pt>
              </c:numCache>
            </c:numRef>
          </c:cat>
          <c:val>
            <c:numRef>
              <c:f>Graphics!$B$4:$B$13</c:f>
              <c:numCache>
                <c:formatCode>0</c:formatCode>
                <c:ptCount val="10"/>
                <c:pt idx="0">
                  <c:v>200</c:v>
                </c:pt>
                <c:pt idx="1">
                  <c:v>300</c:v>
                </c:pt>
                <c:pt idx="2">
                  <c:v>300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6-F24D-8351-263FB9E52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403279"/>
        <c:axId val="716433919"/>
      </c:barChart>
      <c:lineChart>
        <c:grouping val="standard"/>
        <c:varyColors val="0"/>
        <c:ser>
          <c:idx val="1"/>
          <c:order val="1"/>
          <c:tx>
            <c:strRef>
              <c:f>Graphics!$C$3</c:f>
              <c:strCache>
                <c:ptCount val="1"/>
                <c:pt idx="0">
                  <c:v>Total hypoxic dose km x 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Graphics!$A$4:$A$13</c:f>
              <c:numCache>
                <c:formatCode>yyyy\-mm\-dd;@</c:formatCode>
                <c:ptCount val="10"/>
                <c:pt idx="0">
                  <c:v>44953</c:v>
                </c:pt>
                <c:pt idx="1">
                  <c:v>44954</c:v>
                </c:pt>
                <c:pt idx="2">
                  <c:v>44955</c:v>
                </c:pt>
                <c:pt idx="3">
                  <c:v>44956</c:v>
                </c:pt>
                <c:pt idx="4">
                  <c:v>44957</c:v>
                </c:pt>
                <c:pt idx="5">
                  <c:v>44958</c:v>
                </c:pt>
                <c:pt idx="6">
                  <c:v>44959</c:v>
                </c:pt>
                <c:pt idx="7">
                  <c:v>44960</c:v>
                </c:pt>
                <c:pt idx="8">
                  <c:v>44961</c:v>
                </c:pt>
                <c:pt idx="9">
                  <c:v>44962</c:v>
                </c:pt>
              </c:numCache>
            </c:numRef>
          </c:cat>
          <c:val>
            <c:numRef>
              <c:f>Graphics!$C$4:$C$13</c:f>
              <c:numCache>
                <c:formatCode>General</c:formatCode>
                <c:ptCount val="10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16-F24D-8351-263FB9E52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202623"/>
        <c:axId val="714267775"/>
      </c:lineChart>
      <c:dateAx>
        <c:axId val="716403279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16433919"/>
        <c:crosses val="autoZero"/>
        <c:auto val="1"/>
        <c:lblOffset val="100"/>
        <c:baseTimeUnit val="days"/>
      </c:dateAx>
      <c:valAx>
        <c:axId val="716433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16403279"/>
        <c:crosses val="autoZero"/>
        <c:crossBetween val="between"/>
      </c:valAx>
      <c:valAx>
        <c:axId val="71426777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14202623"/>
        <c:crosses val="max"/>
        <c:crossBetween val="between"/>
      </c:valAx>
      <c:dateAx>
        <c:axId val="714202623"/>
        <c:scaling>
          <c:orientation val="minMax"/>
        </c:scaling>
        <c:delete val="1"/>
        <c:axPos val="b"/>
        <c:numFmt formatCode="yyyy\-mm\-dd;@" sourceLinked="1"/>
        <c:majorTickMark val="out"/>
        <c:minorTickMark val="none"/>
        <c:tickLblPos val="nextTo"/>
        <c:crossAx val="714267775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Lake Louise Score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Graphics!$H$3</c:f>
              <c:strCache>
                <c:ptCount val="1"/>
                <c:pt idx="0">
                  <c:v>Lake Louse 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Graphics!$A$4:$A$69</c:f>
              <c:numCache>
                <c:formatCode>yyyy\-mm\-dd;@</c:formatCode>
                <c:ptCount val="66"/>
                <c:pt idx="0">
                  <c:v>44953</c:v>
                </c:pt>
                <c:pt idx="1">
                  <c:v>44954</c:v>
                </c:pt>
                <c:pt idx="2">
                  <c:v>44955</c:v>
                </c:pt>
                <c:pt idx="3">
                  <c:v>44956</c:v>
                </c:pt>
                <c:pt idx="4">
                  <c:v>44957</c:v>
                </c:pt>
                <c:pt idx="5">
                  <c:v>44958</c:v>
                </c:pt>
                <c:pt idx="6">
                  <c:v>44959</c:v>
                </c:pt>
                <c:pt idx="7">
                  <c:v>44960</c:v>
                </c:pt>
                <c:pt idx="8">
                  <c:v>44961</c:v>
                </c:pt>
                <c:pt idx="9">
                  <c:v>44962</c:v>
                </c:pt>
                <c:pt idx="10">
                  <c:v>44965</c:v>
                </c:pt>
                <c:pt idx="11">
                  <c:v>44966</c:v>
                </c:pt>
                <c:pt idx="12">
                  <c:v>44967</c:v>
                </c:pt>
                <c:pt idx="13">
                  <c:v>44968</c:v>
                </c:pt>
                <c:pt idx="14">
                  <c:v>44969</c:v>
                </c:pt>
                <c:pt idx="15">
                  <c:v>44970</c:v>
                </c:pt>
                <c:pt idx="16">
                  <c:v>44971</c:v>
                </c:pt>
                <c:pt idx="17">
                  <c:v>44972</c:v>
                </c:pt>
                <c:pt idx="18">
                  <c:v>44973</c:v>
                </c:pt>
                <c:pt idx="19">
                  <c:v>44974</c:v>
                </c:pt>
                <c:pt idx="20">
                  <c:v>44975</c:v>
                </c:pt>
                <c:pt idx="21">
                  <c:v>44976</c:v>
                </c:pt>
                <c:pt idx="22">
                  <c:v>44977</c:v>
                </c:pt>
                <c:pt idx="23">
                  <c:v>44978</c:v>
                </c:pt>
                <c:pt idx="24">
                  <c:v>44979</c:v>
                </c:pt>
                <c:pt idx="25">
                  <c:v>44980</c:v>
                </c:pt>
                <c:pt idx="26">
                  <c:v>44981</c:v>
                </c:pt>
                <c:pt idx="27">
                  <c:v>44982</c:v>
                </c:pt>
                <c:pt idx="28">
                  <c:v>44983</c:v>
                </c:pt>
                <c:pt idx="29">
                  <c:v>44984</c:v>
                </c:pt>
                <c:pt idx="30">
                  <c:v>44985</c:v>
                </c:pt>
                <c:pt idx="31">
                  <c:v>44986</c:v>
                </c:pt>
                <c:pt idx="32">
                  <c:v>44987</c:v>
                </c:pt>
                <c:pt idx="33">
                  <c:v>44988</c:v>
                </c:pt>
                <c:pt idx="34">
                  <c:v>44989</c:v>
                </c:pt>
                <c:pt idx="35">
                  <c:v>44990</c:v>
                </c:pt>
                <c:pt idx="36">
                  <c:v>44991</c:v>
                </c:pt>
                <c:pt idx="37">
                  <c:v>44992</c:v>
                </c:pt>
                <c:pt idx="38">
                  <c:v>44995</c:v>
                </c:pt>
                <c:pt idx="39">
                  <c:v>44996</c:v>
                </c:pt>
                <c:pt idx="40">
                  <c:v>44997</c:v>
                </c:pt>
                <c:pt idx="41">
                  <c:v>44998</c:v>
                </c:pt>
                <c:pt idx="42">
                  <c:v>44999</c:v>
                </c:pt>
                <c:pt idx="43">
                  <c:v>45000</c:v>
                </c:pt>
                <c:pt idx="44">
                  <c:v>45001</c:v>
                </c:pt>
                <c:pt idx="45">
                  <c:v>45002</c:v>
                </c:pt>
                <c:pt idx="46">
                  <c:v>45003</c:v>
                </c:pt>
                <c:pt idx="47">
                  <c:v>45004</c:v>
                </c:pt>
                <c:pt idx="48">
                  <c:v>45005</c:v>
                </c:pt>
                <c:pt idx="49">
                  <c:v>45006</c:v>
                </c:pt>
                <c:pt idx="50">
                  <c:v>45007</c:v>
                </c:pt>
                <c:pt idx="51">
                  <c:v>45008</c:v>
                </c:pt>
                <c:pt idx="52">
                  <c:v>45009</c:v>
                </c:pt>
                <c:pt idx="53">
                  <c:v>45010</c:v>
                </c:pt>
                <c:pt idx="54">
                  <c:v>45011</c:v>
                </c:pt>
                <c:pt idx="55">
                  <c:v>45012</c:v>
                </c:pt>
                <c:pt idx="56">
                  <c:v>45013</c:v>
                </c:pt>
                <c:pt idx="57">
                  <c:v>45014</c:v>
                </c:pt>
                <c:pt idx="58">
                  <c:v>45015</c:v>
                </c:pt>
                <c:pt idx="59">
                  <c:v>45016</c:v>
                </c:pt>
                <c:pt idx="60">
                  <c:v>45017</c:v>
                </c:pt>
                <c:pt idx="61">
                  <c:v>45018</c:v>
                </c:pt>
                <c:pt idx="62">
                  <c:v>45019</c:v>
                </c:pt>
                <c:pt idx="63">
                  <c:v>45020</c:v>
                </c:pt>
                <c:pt idx="64">
                  <c:v>45021</c:v>
                </c:pt>
                <c:pt idx="65">
                  <c:v>45022</c:v>
                </c:pt>
              </c:numCache>
            </c:numRef>
          </c:cat>
          <c:val>
            <c:numRef>
              <c:f>Graphics!$H$4:$H$69</c:f>
              <c:numCache>
                <c:formatCode>General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48-924D-8629-C3B1A98E4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821951"/>
        <c:axId val="1205155423"/>
      </c:lineChart>
      <c:dateAx>
        <c:axId val="1075821951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205155423"/>
        <c:crosses val="autoZero"/>
        <c:auto val="1"/>
        <c:lblOffset val="100"/>
        <c:baseTimeUnit val="days"/>
      </c:dateAx>
      <c:valAx>
        <c:axId val="1205155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75821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Altitude and  Lake Louise Score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Graphics!$B$3</c:f>
              <c:strCache>
                <c:ptCount val="1"/>
                <c:pt idx="0">
                  <c:v>Living Altitude 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Graphics!$A$4:$A$69</c:f>
              <c:numCache>
                <c:formatCode>yyyy\-mm\-dd;@</c:formatCode>
                <c:ptCount val="66"/>
                <c:pt idx="0">
                  <c:v>44953</c:v>
                </c:pt>
                <c:pt idx="1">
                  <c:v>44954</c:v>
                </c:pt>
                <c:pt idx="2">
                  <c:v>44955</c:v>
                </c:pt>
                <c:pt idx="3">
                  <c:v>44956</c:v>
                </c:pt>
                <c:pt idx="4">
                  <c:v>44957</c:v>
                </c:pt>
                <c:pt idx="5">
                  <c:v>44958</c:v>
                </c:pt>
                <c:pt idx="6">
                  <c:v>44959</c:v>
                </c:pt>
                <c:pt idx="7">
                  <c:v>44960</c:v>
                </c:pt>
                <c:pt idx="8">
                  <c:v>44961</c:v>
                </c:pt>
                <c:pt idx="9">
                  <c:v>44962</c:v>
                </c:pt>
                <c:pt idx="10">
                  <c:v>44965</c:v>
                </c:pt>
                <c:pt idx="11">
                  <c:v>44966</c:v>
                </c:pt>
                <c:pt idx="12">
                  <c:v>44967</c:v>
                </c:pt>
                <c:pt idx="13">
                  <c:v>44968</c:v>
                </c:pt>
                <c:pt idx="14">
                  <c:v>44969</c:v>
                </c:pt>
                <c:pt idx="15">
                  <c:v>44970</c:v>
                </c:pt>
                <c:pt idx="16">
                  <c:v>44971</c:v>
                </c:pt>
                <c:pt idx="17">
                  <c:v>44972</c:v>
                </c:pt>
                <c:pt idx="18">
                  <c:v>44973</c:v>
                </c:pt>
                <c:pt idx="19">
                  <c:v>44974</c:v>
                </c:pt>
                <c:pt idx="20">
                  <c:v>44975</c:v>
                </c:pt>
                <c:pt idx="21">
                  <c:v>44976</c:v>
                </c:pt>
                <c:pt idx="22">
                  <c:v>44977</c:v>
                </c:pt>
                <c:pt idx="23">
                  <c:v>44978</c:v>
                </c:pt>
                <c:pt idx="24">
                  <c:v>44979</c:v>
                </c:pt>
                <c:pt idx="25">
                  <c:v>44980</c:v>
                </c:pt>
                <c:pt idx="26">
                  <c:v>44981</c:v>
                </c:pt>
                <c:pt idx="27">
                  <c:v>44982</c:v>
                </c:pt>
                <c:pt idx="28">
                  <c:v>44983</c:v>
                </c:pt>
                <c:pt idx="29">
                  <c:v>44984</c:v>
                </c:pt>
                <c:pt idx="30">
                  <c:v>44985</c:v>
                </c:pt>
                <c:pt idx="31">
                  <c:v>44986</c:v>
                </c:pt>
                <c:pt idx="32">
                  <c:v>44987</c:v>
                </c:pt>
                <c:pt idx="33">
                  <c:v>44988</c:v>
                </c:pt>
                <c:pt idx="34">
                  <c:v>44989</c:v>
                </c:pt>
                <c:pt idx="35">
                  <c:v>44990</c:v>
                </c:pt>
                <c:pt idx="36">
                  <c:v>44991</c:v>
                </c:pt>
                <c:pt idx="37">
                  <c:v>44992</c:v>
                </c:pt>
                <c:pt idx="38">
                  <c:v>44995</c:v>
                </c:pt>
                <c:pt idx="39">
                  <c:v>44996</c:v>
                </c:pt>
                <c:pt idx="40">
                  <c:v>44997</c:v>
                </c:pt>
                <c:pt idx="41">
                  <c:v>44998</c:v>
                </c:pt>
                <c:pt idx="42">
                  <c:v>44999</c:v>
                </c:pt>
                <c:pt idx="43">
                  <c:v>45000</c:v>
                </c:pt>
                <c:pt idx="44">
                  <c:v>45001</c:v>
                </c:pt>
                <c:pt idx="45">
                  <c:v>45002</c:v>
                </c:pt>
                <c:pt idx="46">
                  <c:v>45003</c:v>
                </c:pt>
                <c:pt idx="47">
                  <c:v>45004</c:v>
                </c:pt>
                <c:pt idx="48">
                  <c:v>45005</c:v>
                </c:pt>
                <c:pt idx="49">
                  <c:v>45006</c:v>
                </c:pt>
                <c:pt idx="50">
                  <c:v>45007</c:v>
                </c:pt>
                <c:pt idx="51">
                  <c:v>45008</c:v>
                </c:pt>
                <c:pt idx="52">
                  <c:v>45009</c:v>
                </c:pt>
                <c:pt idx="53">
                  <c:v>45010</c:v>
                </c:pt>
                <c:pt idx="54">
                  <c:v>45011</c:v>
                </c:pt>
                <c:pt idx="55">
                  <c:v>45012</c:v>
                </c:pt>
                <c:pt idx="56">
                  <c:v>45013</c:v>
                </c:pt>
                <c:pt idx="57">
                  <c:v>45014</c:v>
                </c:pt>
                <c:pt idx="58">
                  <c:v>45015</c:v>
                </c:pt>
                <c:pt idx="59">
                  <c:v>45016</c:v>
                </c:pt>
                <c:pt idx="60">
                  <c:v>45017</c:v>
                </c:pt>
                <c:pt idx="61">
                  <c:v>45018</c:v>
                </c:pt>
                <c:pt idx="62">
                  <c:v>45019</c:v>
                </c:pt>
                <c:pt idx="63">
                  <c:v>45020</c:v>
                </c:pt>
                <c:pt idx="64">
                  <c:v>45021</c:v>
                </c:pt>
                <c:pt idx="65">
                  <c:v>45022</c:v>
                </c:pt>
              </c:numCache>
            </c:numRef>
          </c:cat>
          <c:val>
            <c:numRef>
              <c:f>Graphics!$B$4:$B$69</c:f>
              <c:numCache>
                <c:formatCode>0</c:formatCode>
                <c:ptCount val="66"/>
                <c:pt idx="0">
                  <c:v>200</c:v>
                </c:pt>
                <c:pt idx="1">
                  <c:v>300</c:v>
                </c:pt>
                <c:pt idx="2">
                  <c:v>300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200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A-D041-AD3A-E6BBE099A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93401359"/>
        <c:axId val="727831071"/>
      </c:barChart>
      <c:lineChart>
        <c:grouping val="standard"/>
        <c:varyColors val="0"/>
        <c:ser>
          <c:idx val="1"/>
          <c:order val="1"/>
          <c:tx>
            <c:strRef>
              <c:f>Graphics!$H$3</c:f>
              <c:strCache>
                <c:ptCount val="1"/>
                <c:pt idx="0">
                  <c:v>Lake Louse Score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Graphics!$A$4:$A$69</c:f>
              <c:numCache>
                <c:formatCode>yyyy\-mm\-dd;@</c:formatCode>
                <c:ptCount val="66"/>
                <c:pt idx="0">
                  <c:v>44953</c:v>
                </c:pt>
                <c:pt idx="1">
                  <c:v>44954</c:v>
                </c:pt>
                <c:pt idx="2">
                  <c:v>44955</c:v>
                </c:pt>
                <c:pt idx="3">
                  <c:v>44956</c:v>
                </c:pt>
                <c:pt idx="4">
                  <c:v>44957</c:v>
                </c:pt>
                <c:pt idx="5">
                  <c:v>44958</c:v>
                </c:pt>
                <c:pt idx="6">
                  <c:v>44959</c:v>
                </c:pt>
                <c:pt idx="7">
                  <c:v>44960</c:v>
                </c:pt>
                <c:pt idx="8">
                  <c:v>44961</c:v>
                </c:pt>
                <c:pt idx="9">
                  <c:v>44962</c:v>
                </c:pt>
                <c:pt idx="10">
                  <c:v>44965</c:v>
                </c:pt>
                <c:pt idx="11">
                  <c:v>44966</c:v>
                </c:pt>
                <c:pt idx="12">
                  <c:v>44967</c:v>
                </c:pt>
                <c:pt idx="13">
                  <c:v>44968</c:v>
                </c:pt>
                <c:pt idx="14">
                  <c:v>44969</c:v>
                </c:pt>
                <c:pt idx="15">
                  <c:v>44970</c:v>
                </c:pt>
                <c:pt idx="16">
                  <c:v>44971</c:v>
                </c:pt>
                <c:pt idx="17">
                  <c:v>44972</c:v>
                </c:pt>
                <c:pt idx="18">
                  <c:v>44973</c:v>
                </c:pt>
                <c:pt idx="19">
                  <c:v>44974</c:v>
                </c:pt>
                <c:pt idx="20">
                  <c:v>44975</c:v>
                </c:pt>
                <c:pt idx="21">
                  <c:v>44976</c:v>
                </c:pt>
                <c:pt idx="22">
                  <c:v>44977</c:v>
                </c:pt>
                <c:pt idx="23">
                  <c:v>44978</c:v>
                </c:pt>
                <c:pt idx="24">
                  <c:v>44979</c:v>
                </c:pt>
                <c:pt idx="25">
                  <c:v>44980</c:v>
                </c:pt>
                <c:pt idx="26">
                  <c:v>44981</c:v>
                </c:pt>
                <c:pt idx="27">
                  <c:v>44982</c:v>
                </c:pt>
                <c:pt idx="28">
                  <c:v>44983</c:v>
                </c:pt>
                <c:pt idx="29">
                  <c:v>44984</c:v>
                </c:pt>
                <c:pt idx="30">
                  <c:v>44985</c:v>
                </c:pt>
                <c:pt idx="31">
                  <c:v>44986</c:v>
                </c:pt>
                <c:pt idx="32">
                  <c:v>44987</c:v>
                </c:pt>
                <c:pt idx="33">
                  <c:v>44988</c:v>
                </c:pt>
                <c:pt idx="34">
                  <c:v>44989</c:v>
                </c:pt>
                <c:pt idx="35">
                  <c:v>44990</c:v>
                </c:pt>
                <c:pt idx="36">
                  <c:v>44991</c:v>
                </c:pt>
                <c:pt idx="37">
                  <c:v>44992</c:v>
                </c:pt>
                <c:pt idx="38">
                  <c:v>44995</c:v>
                </c:pt>
                <c:pt idx="39">
                  <c:v>44996</c:v>
                </c:pt>
                <c:pt idx="40">
                  <c:v>44997</c:v>
                </c:pt>
                <c:pt idx="41">
                  <c:v>44998</c:v>
                </c:pt>
                <c:pt idx="42">
                  <c:v>44999</c:v>
                </c:pt>
                <c:pt idx="43">
                  <c:v>45000</c:v>
                </c:pt>
                <c:pt idx="44">
                  <c:v>45001</c:v>
                </c:pt>
                <c:pt idx="45">
                  <c:v>45002</c:v>
                </c:pt>
                <c:pt idx="46">
                  <c:v>45003</c:v>
                </c:pt>
                <c:pt idx="47">
                  <c:v>45004</c:v>
                </c:pt>
                <c:pt idx="48">
                  <c:v>45005</c:v>
                </c:pt>
                <c:pt idx="49">
                  <c:v>45006</c:v>
                </c:pt>
                <c:pt idx="50">
                  <c:v>45007</c:v>
                </c:pt>
                <c:pt idx="51">
                  <c:v>45008</c:v>
                </c:pt>
                <c:pt idx="52">
                  <c:v>45009</c:v>
                </c:pt>
                <c:pt idx="53">
                  <c:v>45010</c:v>
                </c:pt>
                <c:pt idx="54">
                  <c:v>45011</c:v>
                </c:pt>
                <c:pt idx="55">
                  <c:v>45012</c:v>
                </c:pt>
                <c:pt idx="56">
                  <c:v>45013</c:v>
                </c:pt>
                <c:pt idx="57">
                  <c:v>45014</c:v>
                </c:pt>
                <c:pt idx="58">
                  <c:v>45015</c:v>
                </c:pt>
                <c:pt idx="59">
                  <c:v>45016</c:v>
                </c:pt>
                <c:pt idx="60">
                  <c:v>45017</c:v>
                </c:pt>
                <c:pt idx="61">
                  <c:v>45018</c:v>
                </c:pt>
                <c:pt idx="62">
                  <c:v>45019</c:v>
                </c:pt>
                <c:pt idx="63">
                  <c:v>45020</c:v>
                </c:pt>
                <c:pt idx="64">
                  <c:v>45021</c:v>
                </c:pt>
                <c:pt idx="65">
                  <c:v>45022</c:v>
                </c:pt>
              </c:numCache>
            </c:numRef>
          </c:cat>
          <c:val>
            <c:numRef>
              <c:f>Graphics!$H$4:$H$69</c:f>
              <c:numCache>
                <c:formatCode>General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A-D041-AD3A-E6BBE099A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498127"/>
        <c:axId val="727880159"/>
      </c:lineChart>
      <c:dateAx>
        <c:axId val="1093401359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27831071"/>
        <c:crosses val="autoZero"/>
        <c:auto val="1"/>
        <c:lblOffset val="100"/>
        <c:baseTimeUnit val="days"/>
      </c:dateAx>
      <c:valAx>
        <c:axId val="727831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93401359"/>
        <c:crosses val="autoZero"/>
        <c:crossBetween val="between"/>
      </c:valAx>
      <c:valAx>
        <c:axId val="72788015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28498127"/>
        <c:crosses val="max"/>
        <c:crossBetween val="between"/>
      </c:valAx>
      <c:dateAx>
        <c:axId val="728498127"/>
        <c:scaling>
          <c:orientation val="minMax"/>
        </c:scaling>
        <c:delete val="1"/>
        <c:axPos val="b"/>
        <c:numFmt formatCode="yyyy\-mm\-dd;@" sourceLinked="1"/>
        <c:majorTickMark val="out"/>
        <c:minorTickMark val="none"/>
        <c:tickLblPos val="nextTo"/>
        <c:crossAx val="727880159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ustomXml" Target="../ink/ink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customXml" Target="../ink/ink1.xml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customXml" Target="../ink/ink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4</xdr:row>
      <xdr:rowOff>127000</xdr:rowOff>
    </xdr:from>
    <xdr:to>
      <xdr:col>9</xdr:col>
      <xdr:colOff>596900</xdr:colOff>
      <xdr:row>21</xdr:row>
      <xdr:rowOff>45251</xdr:rowOff>
    </xdr:to>
    <xdr:pic>
      <xdr:nvPicPr>
        <xdr:cNvPr id="30" name="Kuva 29">
          <a:extLst>
            <a:ext uri="{FF2B5EF4-FFF2-40B4-BE49-F238E27FC236}">
              <a16:creationId xmlns:a16="http://schemas.microsoft.com/office/drawing/2014/main" id="{6946FFB6-F856-B746-95E2-54F1840E5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889000"/>
          <a:ext cx="7772400" cy="3156751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25</xdr:row>
      <xdr:rowOff>114300</xdr:rowOff>
    </xdr:from>
    <xdr:to>
      <xdr:col>9</xdr:col>
      <xdr:colOff>596900</xdr:colOff>
      <xdr:row>41</xdr:row>
      <xdr:rowOff>148031</xdr:rowOff>
    </xdr:to>
    <xdr:pic>
      <xdr:nvPicPr>
        <xdr:cNvPr id="29" name="Kuva 28">
          <a:extLst>
            <a:ext uri="{FF2B5EF4-FFF2-40B4-BE49-F238E27FC236}">
              <a16:creationId xmlns:a16="http://schemas.microsoft.com/office/drawing/2014/main" id="{8C75ACA2-7416-0A49-8497-B90A10D5B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0" y="4876800"/>
          <a:ext cx="7772400" cy="3081731"/>
        </a:xfrm>
        <a:prstGeom prst="rect">
          <a:avLst/>
        </a:prstGeom>
      </xdr:spPr>
    </xdr:pic>
    <xdr:clientData/>
  </xdr:twoCellAnchor>
  <xdr:twoCellAnchor editAs="oneCell">
    <xdr:from>
      <xdr:col>0</xdr:col>
      <xdr:colOff>355600</xdr:colOff>
      <xdr:row>44</xdr:row>
      <xdr:rowOff>12700</xdr:rowOff>
    </xdr:from>
    <xdr:to>
      <xdr:col>9</xdr:col>
      <xdr:colOff>698500</xdr:colOff>
      <xdr:row>67</xdr:row>
      <xdr:rowOff>17232</xdr:rowOff>
    </xdr:to>
    <xdr:pic>
      <xdr:nvPicPr>
        <xdr:cNvPr id="28" name="Kuva 27">
          <a:extLst>
            <a:ext uri="{FF2B5EF4-FFF2-40B4-BE49-F238E27FC236}">
              <a16:creationId xmlns:a16="http://schemas.microsoft.com/office/drawing/2014/main" id="{D999FBAD-C35E-9B4A-A8A2-68CD5D105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5600" y="8394700"/>
          <a:ext cx="7772400" cy="4386032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</xdr:colOff>
      <xdr:row>69</xdr:row>
      <xdr:rowOff>88900</xdr:rowOff>
    </xdr:from>
    <xdr:to>
      <xdr:col>6</xdr:col>
      <xdr:colOff>266700</xdr:colOff>
      <xdr:row>98</xdr:row>
      <xdr:rowOff>152400</xdr:rowOff>
    </xdr:to>
    <xdr:pic>
      <xdr:nvPicPr>
        <xdr:cNvPr id="26" name="Kuva 25">
          <a:extLst>
            <a:ext uri="{FF2B5EF4-FFF2-40B4-BE49-F238E27FC236}">
              <a16:creationId xmlns:a16="http://schemas.microsoft.com/office/drawing/2014/main" id="{24339898-A75C-DD48-A2D6-26397879C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3700" y="13233400"/>
          <a:ext cx="4826000" cy="5588000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2</xdr:row>
      <xdr:rowOff>88900</xdr:rowOff>
    </xdr:from>
    <xdr:to>
      <xdr:col>5</xdr:col>
      <xdr:colOff>152400</xdr:colOff>
      <xdr:row>6</xdr:row>
      <xdr:rowOff>0</xdr:rowOff>
    </xdr:to>
    <xdr:sp macro="" textlink="">
      <xdr:nvSpPr>
        <xdr:cNvPr id="4" name="Pyöristetty kuvatekstisuorakulmio 3">
          <a:extLst>
            <a:ext uri="{FF2B5EF4-FFF2-40B4-BE49-F238E27FC236}">
              <a16:creationId xmlns:a16="http://schemas.microsoft.com/office/drawing/2014/main" id="{0FD1B690-3DF9-6D4F-9303-EE0096EE3CE4}"/>
            </a:ext>
          </a:extLst>
        </xdr:cNvPr>
        <xdr:cNvSpPr/>
      </xdr:nvSpPr>
      <xdr:spPr>
        <a:xfrm>
          <a:off x="2603500" y="469900"/>
          <a:ext cx="1676400" cy="673100"/>
        </a:xfrm>
        <a:prstGeom prst="wedgeRoundRectCallout">
          <a:avLst/>
        </a:prstGeom>
        <a:solidFill>
          <a:srgbClr val="FFFF0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i-FI" sz="1100"/>
            <a:t>Fill you name and follow-up time</a:t>
          </a:r>
        </a:p>
      </xdr:txBody>
    </xdr:sp>
    <xdr:clientData/>
  </xdr:twoCellAnchor>
  <xdr:twoCellAnchor>
    <xdr:from>
      <xdr:col>1</xdr:col>
      <xdr:colOff>736600</xdr:colOff>
      <xdr:row>13</xdr:row>
      <xdr:rowOff>63500</xdr:rowOff>
    </xdr:from>
    <xdr:to>
      <xdr:col>3</xdr:col>
      <xdr:colOff>342900</xdr:colOff>
      <xdr:row>16</xdr:row>
      <xdr:rowOff>127000</xdr:rowOff>
    </xdr:to>
    <xdr:sp macro="" textlink="">
      <xdr:nvSpPr>
        <xdr:cNvPr id="6" name="Pyöristetty kuvatekstisuorakulmio 5">
          <a:extLst>
            <a:ext uri="{FF2B5EF4-FFF2-40B4-BE49-F238E27FC236}">
              <a16:creationId xmlns:a16="http://schemas.microsoft.com/office/drawing/2014/main" id="{0A931024-B8E8-2B4E-8C45-0A521104D497}"/>
            </a:ext>
          </a:extLst>
        </xdr:cNvPr>
        <xdr:cNvSpPr/>
      </xdr:nvSpPr>
      <xdr:spPr>
        <a:xfrm>
          <a:off x="1562100" y="2540000"/>
          <a:ext cx="1257300" cy="635000"/>
        </a:xfrm>
        <a:prstGeom prst="wedgeRoundRectCallout">
          <a:avLst/>
        </a:prstGeom>
        <a:solidFill>
          <a:srgbClr val="FFFF0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i-FI" sz="1100"/>
            <a:t>Fill-up training</a:t>
          </a:r>
          <a:r>
            <a:rPr lang="fi-FI" sz="1100" baseline="0"/>
            <a:t> location and altitude</a:t>
          </a:r>
          <a:endParaRPr lang="fi-FI" sz="1100"/>
        </a:p>
      </xdr:txBody>
    </xdr:sp>
    <xdr:clientData/>
  </xdr:twoCellAnchor>
  <xdr:twoCellAnchor>
    <xdr:from>
      <xdr:col>5</xdr:col>
      <xdr:colOff>812800</xdr:colOff>
      <xdr:row>2</xdr:row>
      <xdr:rowOff>38100</xdr:rowOff>
    </xdr:from>
    <xdr:to>
      <xdr:col>8</xdr:col>
      <xdr:colOff>12700</xdr:colOff>
      <xdr:row>5</xdr:row>
      <xdr:rowOff>139700</xdr:rowOff>
    </xdr:to>
    <xdr:sp macro="" textlink="">
      <xdr:nvSpPr>
        <xdr:cNvPr id="7" name="Pyöristetty kuvatekstisuorakulmio 6">
          <a:extLst>
            <a:ext uri="{FF2B5EF4-FFF2-40B4-BE49-F238E27FC236}">
              <a16:creationId xmlns:a16="http://schemas.microsoft.com/office/drawing/2014/main" id="{DCD88FAA-D38D-A64C-BF63-18953A60AE48}"/>
            </a:ext>
          </a:extLst>
        </xdr:cNvPr>
        <xdr:cNvSpPr/>
      </xdr:nvSpPr>
      <xdr:spPr>
        <a:xfrm>
          <a:off x="4940300" y="419100"/>
          <a:ext cx="1676400" cy="673100"/>
        </a:xfrm>
        <a:prstGeom prst="wedgeRoundRectCallout">
          <a:avLst/>
        </a:prstGeom>
        <a:solidFill>
          <a:srgbClr val="FFFF0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i-FI" sz="1100"/>
            <a:t>1.</a:t>
          </a:r>
          <a:r>
            <a:rPr lang="fi-FI" sz="1100" baseline="0"/>
            <a:t> </a:t>
          </a:r>
          <a:r>
            <a:rPr lang="fi-FI" sz="1100"/>
            <a:t>Choose (light blue) cell</a:t>
          </a:r>
        </a:p>
      </xdr:txBody>
    </xdr:sp>
    <xdr:clientData/>
  </xdr:twoCellAnchor>
  <xdr:twoCellAnchor>
    <xdr:from>
      <xdr:col>5</xdr:col>
      <xdr:colOff>419100</xdr:colOff>
      <xdr:row>23</xdr:row>
      <xdr:rowOff>25400</xdr:rowOff>
    </xdr:from>
    <xdr:to>
      <xdr:col>7</xdr:col>
      <xdr:colOff>520700</xdr:colOff>
      <xdr:row>26</xdr:row>
      <xdr:rowOff>177800</xdr:rowOff>
    </xdr:to>
    <xdr:sp macro="" textlink="">
      <xdr:nvSpPr>
        <xdr:cNvPr id="11" name="Pyöristetty kuvatekstisuorakulmio 10">
          <a:extLst>
            <a:ext uri="{FF2B5EF4-FFF2-40B4-BE49-F238E27FC236}">
              <a16:creationId xmlns:a16="http://schemas.microsoft.com/office/drawing/2014/main" id="{9E09B434-1537-D541-91AB-7EF2C5DE3D1D}"/>
            </a:ext>
          </a:extLst>
        </xdr:cNvPr>
        <xdr:cNvSpPr/>
      </xdr:nvSpPr>
      <xdr:spPr>
        <a:xfrm>
          <a:off x="4546600" y="4406900"/>
          <a:ext cx="1752600" cy="723900"/>
        </a:xfrm>
        <a:prstGeom prst="wedgeRoundRect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>
              <a:solidFill>
                <a:schemeClr val="tx1"/>
              </a:solidFill>
            </a:rPr>
            <a:t>2. Choose  correct optiion</a:t>
          </a:r>
          <a:r>
            <a:rPr lang="fi-FI" sz="1100" baseline="0">
              <a:solidFill>
                <a:schemeClr val="tx1"/>
              </a:solidFill>
            </a:rPr>
            <a:t> </a:t>
          </a:r>
          <a:endParaRPr lang="fi-FI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0</xdr:colOff>
      <xdr:row>30</xdr:row>
      <xdr:rowOff>76200</xdr:rowOff>
    </xdr:from>
    <xdr:to>
      <xdr:col>8</xdr:col>
      <xdr:colOff>787400</xdr:colOff>
      <xdr:row>34</xdr:row>
      <xdr:rowOff>38100</xdr:rowOff>
    </xdr:to>
    <xdr:sp macro="" textlink="">
      <xdr:nvSpPr>
        <xdr:cNvPr id="12" name="Pyöristetty kuvatekstisuorakulmio 11">
          <a:extLst>
            <a:ext uri="{FF2B5EF4-FFF2-40B4-BE49-F238E27FC236}">
              <a16:creationId xmlns:a16="http://schemas.microsoft.com/office/drawing/2014/main" id="{6FFB9195-4EDA-F84E-A870-1A3B19967666}"/>
            </a:ext>
          </a:extLst>
        </xdr:cNvPr>
        <xdr:cNvSpPr/>
      </xdr:nvSpPr>
      <xdr:spPr>
        <a:xfrm>
          <a:off x="5778500" y="5791200"/>
          <a:ext cx="1612900" cy="723900"/>
        </a:xfrm>
        <a:prstGeom prst="wedgeRoundRect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100">
              <a:solidFill>
                <a:schemeClr val="tx1"/>
              </a:solidFill>
            </a:rPr>
            <a:t>Do not fill grey</a:t>
          </a:r>
          <a:r>
            <a:rPr lang="fi-FI" sz="1100" baseline="0">
              <a:solidFill>
                <a:schemeClr val="tx1"/>
              </a:solidFill>
            </a:rPr>
            <a:t> cells!</a:t>
          </a:r>
          <a:endParaRPr lang="fi-FI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647700</xdr:colOff>
      <xdr:row>58</xdr:row>
      <xdr:rowOff>12700</xdr:rowOff>
    </xdr:from>
    <xdr:to>
      <xdr:col>6</xdr:col>
      <xdr:colOff>609600</xdr:colOff>
      <xdr:row>64</xdr:row>
      <xdr:rowOff>25400</xdr:rowOff>
    </xdr:to>
    <xdr:sp macro="" textlink="">
      <xdr:nvSpPr>
        <xdr:cNvPr id="16" name="Pyöristetty kuvatekstisuorakulmio 15">
          <a:extLst>
            <a:ext uri="{FF2B5EF4-FFF2-40B4-BE49-F238E27FC236}">
              <a16:creationId xmlns:a16="http://schemas.microsoft.com/office/drawing/2014/main" id="{8DA80F4E-5CBF-DE4D-B6A0-4D4EF1FE3008}"/>
            </a:ext>
          </a:extLst>
        </xdr:cNvPr>
        <xdr:cNvSpPr/>
      </xdr:nvSpPr>
      <xdr:spPr>
        <a:xfrm>
          <a:off x="3949700" y="11061700"/>
          <a:ext cx="1612900" cy="1155700"/>
        </a:xfrm>
        <a:prstGeom prst="wedgeRoundRect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100">
              <a:solidFill>
                <a:schemeClr val="tx1"/>
              </a:solidFill>
            </a:rPr>
            <a:t>You</a:t>
          </a:r>
          <a:r>
            <a:rPr lang="fi-FI" sz="1100" baseline="0">
              <a:solidFill>
                <a:schemeClr val="tx1"/>
              </a:solidFill>
            </a:rPr>
            <a:t> can use the excel formula to calculate average</a:t>
          </a:r>
        </a:p>
        <a:p>
          <a:pPr algn="l"/>
          <a:r>
            <a:rPr lang="fi-FI" sz="1100">
              <a:solidFill>
                <a:schemeClr val="tx1"/>
              </a:solidFill>
            </a:rPr>
            <a:t>=KESKIARVO</a:t>
          </a:r>
        </a:p>
        <a:p>
          <a:pPr algn="l"/>
          <a:r>
            <a:rPr lang="fi-FI" sz="1100">
              <a:solidFill>
                <a:schemeClr val="tx1"/>
              </a:solidFill>
            </a:rPr>
            <a:t>=AVERAGE</a:t>
          </a:r>
        </a:p>
      </xdr:txBody>
    </xdr:sp>
    <xdr:clientData/>
  </xdr:twoCellAnchor>
  <xdr:twoCellAnchor editAs="oneCell">
    <xdr:from>
      <xdr:col>1</xdr:col>
      <xdr:colOff>239380</xdr:colOff>
      <xdr:row>73</xdr:row>
      <xdr:rowOff>61500</xdr:rowOff>
    </xdr:from>
    <xdr:to>
      <xdr:col>4</xdr:col>
      <xdr:colOff>75160</xdr:colOff>
      <xdr:row>79</xdr:row>
      <xdr:rowOff>106860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0" name="Käsinkirjoitus 19">
              <a:extLst>
                <a:ext uri="{FF2B5EF4-FFF2-40B4-BE49-F238E27FC236}">
                  <a16:creationId xmlns:a16="http://schemas.microsoft.com/office/drawing/2014/main" id="{7570912F-D404-CA4E-AF63-41DE5144F980}"/>
                </a:ext>
              </a:extLst>
            </xdr14:cNvPr>
            <xdr14:cNvContentPartPr/>
          </xdr14:nvContentPartPr>
          <xdr14:nvPr macro=""/>
          <xdr14:xfrm>
            <a:off x="1064880" y="13968000"/>
            <a:ext cx="2312280" cy="1188360"/>
          </xdr14:xfrm>
        </xdr:contentPart>
      </mc:Choice>
      <mc:Fallback xmlns="">
        <xdr:pic>
          <xdr:nvPicPr>
            <xdr:cNvPr id="20" name="Käsinkirjoitus 19">
              <a:extLst>
                <a:ext uri="{FF2B5EF4-FFF2-40B4-BE49-F238E27FC236}">
                  <a16:creationId xmlns:a16="http://schemas.microsoft.com/office/drawing/2014/main" id="{7570912F-D404-CA4E-AF63-41DE5144F980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056240" y="13959000"/>
              <a:ext cx="2329920" cy="120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422240</xdr:colOff>
      <xdr:row>76</xdr:row>
      <xdr:rowOff>91560</xdr:rowOff>
    </xdr:from>
    <xdr:to>
      <xdr:col>2</xdr:col>
      <xdr:colOff>641480</xdr:colOff>
      <xdr:row>77</xdr:row>
      <xdr:rowOff>109860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21" name="Käsinkirjoitus 20">
              <a:extLst>
                <a:ext uri="{FF2B5EF4-FFF2-40B4-BE49-F238E27FC236}">
                  <a16:creationId xmlns:a16="http://schemas.microsoft.com/office/drawing/2014/main" id="{57772533-B539-8847-AF77-1FA3F1E144FD}"/>
                </a:ext>
              </a:extLst>
            </xdr14:cNvPr>
            <xdr14:cNvContentPartPr/>
          </xdr14:nvContentPartPr>
          <xdr14:nvPr macro=""/>
          <xdr14:xfrm>
            <a:off x="2073240" y="14569560"/>
            <a:ext cx="219240" cy="208800"/>
          </xdr14:xfrm>
        </xdr:contentPart>
      </mc:Choice>
      <mc:Fallback xmlns="">
        <xdr:pic>
          <xdr:nvPicPr>
            <xdr:cNvPr id="21" name="Käsinkirjoitus 20">
              <a:extLst>
                <a:ext uri="{FF2B5EF4-FFF2-40B4-BE49-F238E27FC236}">
                  <a16:creationId xmlns:a16="http://schemas.microsoft.com/office/drawing/2014/main" id="{57772533-B539-8847-AF77-1FA3F1E144FD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064600" y="14560560"/>
              <a:ext cx="236880" cy="226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433760</xdr:colOff>
      <xdr:row>73</xdr:row>
      <xdr:rowOff>137100</xdr:rowOff>
    </xdr:from>
    <xdr:to>
      <xdr:col>4</xdr:col>
      <xdr:colOff>86680</xdr:colOff>
      <xdr:row>81</xdr:row>
      <xdr:rowOff>147420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4" name="Käsinkirjoitus 23">
              <a:extLst>
                <a:ext uri="{FF2B5EF4-FFF2-40B4-BE49-F238E27FC236}">
                  <a16:creationId xmlns:a16="http://schemas.microsoft.com/office/drawing/2014/main" id="{696D13A3-2514-CC4E-8ED6-6D2E245DA11E}"/>
                </a:ext>
              </a:extLst>
            </xdr14:cNvPr>
            <xdr14:cNvContentPartPr/>
          </xdr14:nvContentPartPr>
          <xdr14:nvPr macro=""/>
          <xdr14:xfrm>
            <a:off x="2084760" y="14043600"/>
            <a:ext cx="1303920" cy="1534320"/>
          </xdr14:xfrm>
        </xdr:contentPart>
      </mc:Choice>
      <mc:Fallback xmlns="">
        <xdr:pic>
          <xdr:nvPicPr>
            <xdr:cNvPr id="24" name="Käsinkirjoitus 23">
              <a:extLst>
                <a:ext uri="{FF2B5EF4-FFF2-40B4-BE49-F238E27FC236}">
                  <a16:creationId xmlns:a16="http://schemas.microsoft.com/office/drawing/2014/main" id="{696D13A3-2514-CC4E-8ED6-6D2E245DA11E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2076120" y="14034958"/>
              <a:ext cx="1321560" cy="155196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457200</xdr:colOff>
      <xdr:row>69</xdr:row>
      <xdr:rowOff>12700</xdr:rowOff>
    </xdr:from>
    <xdr:to>
      <xdr:col>5</xdr:col>
      <xdr:colOff>241300</xdr:colOff>
      <xdr:row>73</xdr:row>
      <xdr:rowOff>88900</xdr:rowOff>
    </xdr:to>
    <xdr:sp macro="" textlink="">
      <xdr:nvSpPr>
        <xdr:cNvPr id="25" name="Pyöristetty kuvatekstisuorakulmio 24">
          <a:extLst>
            <a:ext uri="{FF2B5EF4-FFF2-40B4-BE49-F238E27FC236}">
              <a16:creationId xmlns:a16="http://schemas.microsoft.com/office/drawing/2014/main" id="{4915CD4F-D881-E64C-8311-11C320B44CB5}"/>
            </a:ext>
          </a:extLst>
        </xdr:cNvPr>
        <xdr:cNvSpPr/>
      </xdr:nvSpPr>
      <xdr:spPr>
        <a:xfrm>
          <a:off x="2933700" y="13157200"/>
          <a:ext cx="1435100" cy="838200"/>
        </a:xfrm>
        <a:prstGeom prst="wedgeRoundRectCallout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i-FI" sz="1100"/>
            <a:t>Columns</a:t>
          </a:r>
          <a:r>
            <a:rPr lang="fi-FI" sz="1100" baseline="0"/>
            <a:t> with 🔽 marks are drop-down lists</a:t>
          </a:r>
          <a:endParaRPr lang="fi-FI" sz="1100"/>
        </a:p>
      </xdr:txBody>
    </xdr:sp>
    <xdr:clientData/>
  </xdr:twoCellAnchor>
  <xdr:twoCellAnchor>
    <xdr:from>
      <xdr:col>0</xdr:col>
      <xdr:colOff>711200</xdr:colOff>
      <xdr:row>58</xdr:row>
      <xdr:rowOff>50800</xdr:rowOff>
    </xdr:from>
    <xdr:to>
      <xdr:col>2</xdr:col>
      <xdr:colOff>673100</xdr:colOff>
      <xdr:row>62</xdr:row>
      <xdr:rowOff>12700</xdr:rowOff>
    </xdr:to>
    <xdr:sp macro="" textlink="">
      <xdr:nvSpPr>
        <xdr:cNvPr id="27" name="Pyöristetty kuvatekstisuorakulmio 26">
          <a:extLst>
            <a:ext uri="{FF2B5EF4-FFF2-40B4-BE49-F238E27FC236}">
              <a16:creationId xmlns:a16="http://schemas.microsoft.com/office/drawing/2014/main" id="{F31ABCE6-8A3D-DD40-9D7F-AE64D481761A}"/>
            </a:ext>
          </a:extLst>
        </xdr:cNvPr>
        <xdr:cNvSpPr/>
      </xdr:nvSpPr>
      <xdr:spPr>
        <a:xfrm>
          <a:off x="711200" y="11099800"/>
          <a:ext cx="1612900" cy="723900"/>
        </a:xfrm>
        <a:prstGeom prst="wedgeRoundRect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100">
              <a:solidFill>
                <a:schemeClr val="tx1"/>
              </a:solidFill>
            </a:rPr>
            <a:t>You</a:t>
          </a:r>
          <a:r>
            <a:rPr lang="fi-FI" sz="1100" baseline="0">
              <a:solidFill>
                <a:schemeClr val="tx1"/>
              </a:solidFill>
            </a:rPr>
            <a:t> can add as many  lines as needed!</a:t>
          </a:r>
          <a:endParaRPr lang="fi-FI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0</xdr:row>
      <xdr:rowOff>63500</xdr:rowOff>
    </xdr:from>
    <xdr:to>
      <xdr:col>16</xdr:col>
      <xdr:colOff>660400</xdr:colOff>
      <xdr:row>15</xdr:row>
      <xdr:rowOff>152400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1E9F429B-3625-D4F4-1BC6-A37B957327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311150</xdr:colOff>
      <xdr:row>16</xdr:row>
      <xdr:rowOff>50800</xdr:rowOff>
    </xdr:from>
    <xdr:to>
      <xdr:col>16</xdr:col>
      <xdr:colOff>685800</xdr:colOff>
      <xdr:row>31</xdr:row>
      <xdr:rowOff>114300</xdr:rowOff>
    </xdr:to>
    <xdr:graphicFrame macro="">
      <xdr:nvGraphicFramePr>
        <xdr:cNvPr id="27" name="Kaavio 26">
          <a:extLst>
            <a:ext uri="{FF2B5EF4-FFF2-40B4-BE49-F238E27FC236}">
              <a16:creationId xmlns:a16="http://schemas.microsoft.com/office/drawing/2014/main" id="{7300BF30-AFBB-8752-8BF8-609A8FA2A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812800</xdr:colOff>
      <xdr:row>0</xdr:row>
      <xdr:rowOff>76200</xdr:rowOff>
    </xdr:from>
    <xdr:to>
      <xdr:col>22</xdr:col>
      <xdr:colOff>609600</xdr:colOff>
      <xdr:row>15</xdr:row>
      <xdr:rowOff>127000</xdr:rowOff>
    </xdr:to>
    <xdr:graphicFrame macro="">
      <xdr:nvGraphicFramePr>
        <xdr:cNvPr id="35" name="Kaavio 34">
          <a:extLst>
            <a:ext uri="{FF2B5EF4-FFF2-40B4-BE49-F238E27FC236}">
              <a16:creationId xmlns:a16="http://schemas.microsoft.com/office/drawing/2014/main" id="{08630F9E-E237-FBEE-9D0A-F973D82852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19050</xdr:colOff>
      <xdr:row>16</xdr:row>
      <xdr:rowOff>50800</xdr:rowOff>
    </xdr:from>
    <xdr:to>
      <xdr:col>22</xdr:col>
      <xdr:colOff>609600</xdr:colOff>
      <xdr:row>31</xdr:row>
      <xdr:rowOff>127000</xdr:rowOff>
    </xdr:to>
    <xdr:graphicFrame macro="">
      <xdr:nvGraphicFramePr>
        <xdr:cNvPr id="37" name="Kaavio 36">
          <a:extLst>
            <a:ext uri="{FF2B5EF4-FFF2-40B4-BE49-F238E27FC236}">
              <a16:creationId xmlns:a16="http://schemas.microsoft.com/office/drawing/2014/main" id="{37A028DF-9CEB-3AFF-CDD5-40599ECB68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336550</xdr:colOff>
      <xdr:row>32</xdr:row>
      <xdr:rowOff>76200</xdr:rowOff>
    </xdr:from>
    <xdr:to>
      <xdr:col>16</xdr:col>
      <xdr:colOff>711200</xdr:colOff>
      <xdr:row>48</xdr:row>
      <xdr:rowOff>114300</xdr:rowOff>
    </xdr:to>
    <xdr:graphicFrame macro="">
      <xdr:nvGraphicFramePr>
        <xdr:cNvPr id="38" name="Kaavio 37">
          <a:extLst>
            <a:ext uri="{FF2B5EF4-FFF2-40B4-BE49-F238E27FC236}">
              <a16:creationId xmlns:a16="http://schemas.microsoft.com/office/drawing/2014/main" id="{2D8C13A7-FD89-DB2D-5606-AAB25F3737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38100</xdr:colOff>
      <xdr:row>32</xdr:row>
      <xdr:rowOff>76200</xdr:rowOff>
    </xdr:from>
    <xdr:to>
      <xdr:col>25</xdr:col>
      <xdr:colOff>171450</xdr:colOff>
      <xdr:row>53</xdr:row>
      <xdr:rowOff>38100</xdr:rowOff>
    </xdr:to>
    <xdr:graphicFrame macro="">
      <xdr:nvGraphicFramePr>
        <xdr:cNvPr id="39" name="Kaavio 38">
          <a:extLst>
            <a:ext uri="{FF2B5EF4-FFF2-40B4-BE49-F238E27FC236}">
              <a16:creationId xmlns:a16="http://schemas.microsoft.com/office/drawing/2014/main" id="{30895967-CB39-F7B1-61F8-FEB57CDAD7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1-26T13:18:42.23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2810 91 24575,'-13'-5'0,"-12"-4"0,-20-4 0,-6-1 0,-14 3 0,-5 1 0,-9 0 0,-17 0 0,44 7 0,0 0 0,-4 1 0,-1 1 0,1 1 0,0 0 0,1 0 0,1 0 0,3 0 0,1 0 0,-42 0 0,5 0 0,3 2 0,7 4 0,8 2 0,10 3 0,11 0 0,7-1 0,5-2 0,1 0 0,0 1 0,-6 2 0,-3 2 0,-1 0 0,2 0 0,5 0 0,3 2 0,4 2 0,1 0 0,-6 4 0,-4 4 0,-7 7 0,-5 10 0,-1 7 0,-2 4 0,6-1 0,6-1 0,4 2 0,1 2 0,0 2 0,1-1 0,1-1 0,3-3 0,0-1 0,4-3 0,3-5 0,3-6 0,6-6 0,3-5 0,2-2 0,2 2 0,1 4 0,-2 3 0,1 7 0,0 2 0,0 3 0,0-1 0,0 1 0,1 3 0,2 6 0,1 4 0,4-1 0,0-2 0,2-5 0,0-4 0,0-5 0,0-3 0,0 0 0,0-2 0,0 2 0,0-1 0,2-1 0,2 2 0,3 0 0,2 2 0,0-1 0,1-2 0,0 1 0,0-1 0,3 0 0,2 0 0,3 1 0,4 6 0,3 1 0,5 3 0,3-1 0,6-2 0,4-1 0,1-5 0,3 0 0,-2-3 0,2-2 0,0-1 0,0-4 0,4 0 0,0 1 0,4-1 0,-1 3 0,-1-1 0,-2-3 0,-2-1 0,-2-4 0,0-2 0,3 0 0,0-1 0,3-3 0,-1-3 0,1-2 0,1-2 0,-1 0 0,4-1 0,1 1 0,3-1 0,5 0 0,-1-3 0,0-2 0,-4-2 0,-5-2 0,1 0 0,0 0 0,7 0 0,4 0 0,4 0 0,6 0 0,1-2 0,3-4 0,-3-1 0,-3-2 0,-2 0 0,-3-3 0,-2-4 0,2-5 0,1-6 0,3-5 0,-1-6 0,-6-2 0,-3 0 0,-6 2 0,-2 2 0,-2 0 0,-1 0 0,-4 0 0,-3 0 0,-7 2 0,-6 4 0,-6 1 0,-3 2 0,-1-4 0,1-4 0,3-6 0,2-8 0,2-8 0,4-12 0,1-10 0,2-4 0,0-3 0,-7 6 0,-3 5 0,-4 7 0,-3 8 0,-4 7 0,-2 6 0,-4 4 0,-2-1 0,0-4 0,1-7 0,0-7 0,0-3 0,0-6 0,-1-2 0,-1-2 0,-3 1 0,-1 4 0,0 5 0,-2 3 0,-1 1 0,-2 4 0,-1 4 0,-6 3 0,-12 4 0,-8 0 0,-11-1 0,-7 0 0,-2-2 0,-5-1 0,-3 0 0,-1 1 0,-3 5 0,2 5 0,6 5 0,0 5 0,4 5 0,0 6 0,-3 8 0,-4 4 0,-3 4 0,2 2 0,5 0 0,5 0 0,6 0 0,5-1 0,5-2 0,5-1 0,1-2 0,1 0 0,-1 2 0,-3 2 0,-3 1 0,-2 1 0,2 0 0,3 0 0,1 0 0,2-1 0,3-3 0,1-2 0,4-1 0,2 0 0,2 1 0,4-1 0,2 4 0,1-3 0,0 3 0,0-1 0,-3-1 0,-2 0 0,-3-1 0,-4-2 0,1 1 0,1 3 0,5 4 0,10 13 0,10 9 0,-3-6 0,2 1 0</inkml:trace>
  <inkml:trace contextRef="#ctx0" brushRef="#br0" timeOffset="2947">2823 1976 24575,'39'-19'0,"42"-25"0,-14 6 0,7-6 0,-11 8 0,3-4 0,2 0-700,9-4 0,1-1 0,1 0 700,1-1 0,1 1 0,-1 0 0,-2 2 0,-1 1 0,-1 2 0,-5 4 0,-2 3 0,-1 0 125,-3 3 0,-2 1 1,0 2-126,24-11 0,-2 3 0,-2 3 0,-1-1 0,6-2 0,1 0 0,0 1 0,2-1 0,-24 10 0,0-1 0,1 0 0,0 0 0,0-1 0,0 1 0,-2-1 0,0 0 0,-1-1 0,-2 1 0,-1-1 0,-2 0 0,21-13 0,-3-3 208,-8 3 1,-3-3-209,-10-1 0,-4 1 0,-10 4 0,-5 2 0,7-9 0,-22 18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1-26T13:18:49.34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93 0 24575,'0'8'0,"0"0"0,0-3 0,0 1 0,0 1 0,0-2 0,0 1 0,0-1 0,0 2 0,0 0 0,0 0 0,0-1 0,0 0 0,0 1 0,0 0 0,-1 0 0,-1 0 0,0 0 0,0 0 0,1 1 0,1 1 0,0 0 0,-2 1 0,0 1 0,-2 0 0,0 0 0,1 0 0,-1-1 0,0 1 0,0-3 0,-1 0 0,3-1 0,0 0 0,0 0 0,-1-1 0,1 0 0,-2 1 0,2 1 0,-1-1 0,-1 2 0,2 2 0,0-5 0,-2 2 0,1-3 0,1 1 0,-2-1 0,2 4 0,-2-7 0,-1 2 0,5-4 0,3 0 0,7-2 0,3 0 0,1-1 0,4-2 0,2 3 0,5 0 0,3 0 0,-1 2 0,-1 0 0,-4 0 0,-2 2 0,-2 2 0,1 2 0,-1 1 0,1 0 0,-1 0 0,1 0 0,-1 2 0,3 0 0,0 2 0,2 3 0,1 3 0,1 1 0,-1-1 0,-2-2 0,-1-3 0,-2-3 0,-5-1 0,-1-1 0,-7-3 0,1 1 0,-3-3 0,1 2 0,-3 5 0,0 1 0,-2-1 0,0-3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1-26T13:18:58.08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3621 1 24575,'-6'15'0,"-11"11"0,-18 16 0,-20 18 0,-4 2 0,-10 10 0,33-35 0,-2 4 0,-15 16 0,0 2 0,11-12 0,0-1 0,-8 10 0,3-2 0,-8 12 0,5-3 0,3-2 0,5-3 0,1-1 0,1 0 0,0 2 0,-7 4 0,-3 0 0,-2 2 0,1-2 0,5-8 0,5-4 0,7-8 0,5-6 0,7-3 0,2-1 0,0 4 0,-1 8 0,-2 3 0,-4 9 0,-1 3 0,-3 1 0,-2-4 0,3-7 0,-1-6 0,3-6 0,-2 0 0,-3-1 0,-2 1 0,-3 3 0,2-2 0,-2-1 0,2-1 0,0-2 0,2-1 0,3-3 0,2-2 0,3 1 0,-1-1 0,0 1 0,-2 0 0,0 0 0,-1 0 0,0 3 0,-2-1 0,1 1 0,-2 0 0,0-3 0,1-2 0,2-4 0,4-2 0,2-1 0,-1 1 0,-1 1 0,-2-1 0,-2-1 0,1 2 0,-1 2 0,2 0 0,1-1 0,0 0 0,-1-2 0,-1-1 0,0-1 0,0-2 0,1-1 0,0 0 0,1 0 0,1 0 0,2 2 0,1 0 0,2 0 0,1 1 0,-2 3 0,-2 5 0,-3 6 0,-4 3 0,-2 4 0,-2 1 0,-1 0 0,0 1 0,0-2 0,3-3 0,0-2 0,7-6 0,5-6 0,4-3 0,5-2 0,0-2 0,2-1 0,-1 0 0,0-2 0,0 1 0,-2 1 0,0-1 0,1 1 0,0-2 0,2-1 0,2-4 0,-1-2 0,3-2 0,2-2 0,0-2 0,2-3 0,1-4 0,1 0 0,0 2 0,2 1 0,4 2 0,-3 1 0,2 0 0</inkml:trace>
  <inkml:trace contextRef="#ctx0" brushRef="#br0" timeOffset="2861">25 3802 24575,'0'9'0,"0"2"0,0 4 0,0-1 0,0 3 0,0-2 0,0 1 0,0 3 0,0 2 0,0 0 0,0 2 0,0-1 0,0-1 0,0 1 0,0-3 0,0-1 0,0 0 0,0-3 0,0-3 0,0-2 0,0-1 0,0 0 0,0 1 0,0 0 0,0 1 0,0 1 0,-1 1 0,-1-1 0,-1-1 0,1-2 0,0-2 0,0-2 0,-3-2 0,1-3 0,1-5 0,3-5 0,6-6 0,5-2 0,7-1 0,4 2 0,2 1 0,0 1 0,-2 3 0,-1 3 0,-4 2 0,-1 0 0,0 0 0,0 0 0,2 0 0,2 0 0,4 2 0,3 0 0,3 1 0,-3 2 0,-4 0 0,-5 0 0,-5 2 0,-5 0 0,-2 0 0,-1 0 0,0 0 0,0 0 0,0 0 0,-1 0 0,0 0 0,-3 2 0,-4 5 0,1-3 0,-2 2 0</inkml:trace>
</inkml: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1DB92-13B8-B349-A3DF-FF70F480DA52}">
  <dimension ref="A1:A2"/>
  <sheetViews>
    <sheetView workbookViewId="0">
      <selection activeCell="B2" sqref="B2"/>
    </sheetView>
  </sheetViews>
  <sheetFormatPr baseColWidth="10" defaultRowHeight="15" x14ac:dyDescent="0.2"/>
  <cols>
    <col min="1" max="16384" width="10.83203125" style="125"/>
  </cols>
  <sheetData>
    <row r="1" spans="1:1" x14ac:dyDescent="0.2">
      <c r="A1" s="124" t="s">
        <v>338</v>
      </c>
    </row>
    <row r="2" spans="1:1" x14ac:dyDescent="0.2">
      <c r="A2" s="124" t="s">
        <v>339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7A916-E398-4868-B26D-659727EDD0A8}">
  <dimension ref="A1:C17"/>
  <sheetViews>
    <sheetView workbookViewId="0">
      <selection activeCell="B10" sqref="B10:B13"/>
    </sheetView>
  </sheetViews>
  <sheetFormatPr baseColWidth="10" defaultColWidth="8.83203125" defaultRowHeight="15" x14ac:dyDescent="0.2"/>
  <cols>
    <col min="1" max="1" width="8.83203125" style="125"/>
    <col min="2" max="2" width="38.6640625" style="125" customWidth="1"/>
    <col min="3" max="3" width="10.33203125" style="125" customWidth="1"/>
    <col min="4" max="16384" width="8.83203125" style="125"/>
  </cols>
  <sheetData>
    <row r="1" spans="1:3" x14ac:dyDescent="0.2">
      <c r="A1" s="125" t="s">
        <v>265</v>
      </c>
    </row>
    <row r="3" spans="1:3" x14ac:dyDescent="0.2">
      <c r="A3" s="124" t="s">
        <v>264</v>
      </c>
      <c r="B3" s="124"/>
      <c r="C3" s="124"/>
    </row>
    <row r="6" spans="1:3" x14ac:dyDescent="0.2">
      <c r="A6" s="131" t="s">
        <v>216</v>
      </c>
      <c r="B6" s="124" t="s">
        <v>217</v>
      </c>
      <c r="C6" s="124"/>
    </row>
    <row r="7" spans="1:3" x14ac:dyDescent="0.2">
      <c r="A7" s="132">
        <v>0</v>
      </c>
      <c r="B7" s="125" t="s">
        <v>218</v>
      </c>
    </row>
    <row r="8" spans="1:3" x14ac:dyDescent="0.2">
      <c r="A8" s="132">
        <v>1</v>
      </c>
      <c r="B8" s="125" t="s">
        <v>219</v>
      </c>
    </row>
    <row r="9" spans="1:3" x14ac:dyDescent="0.2">
      <c r="A9" s="132">
        <v>2</v>
      </c>
      <c r="B9" s="125" t="s">
        <v>220</v>
      </c>
    </row>
    <row r="10" spans="1:3" x14ac:dyDescent="0.2">
      <c r="A10" s="132">
        <v>3</v>
      </c>
      <c r="B10" s="125" t="s">
        <v>221</v>
      </c>
    </row>
    <row r="11" spans="1:3" x14ac:dyDescent="0.2">
      <c r="A11" s="132">
        <v>4</v>
      </c>
      <c r="B11" s="125" t="s">
        <v>222</v>
      </c>
    </row>
    <row r="12" spans="1:3" x14ac:dyDescent="0.2">
      <c r="A12" s="132">
        <v>5</v>
      </c>
      <c r="B12" s="125" t="s">
        <v>223</v>
      </c>
    </row>
    <row r="13" spans="1:3" x14ac:dyDescent="0.2">
      <c r="A13" s="132">
        <v>6</v>
      </c>
      <c r="B13" s="125" t="s">
        <v>224</v>
      </c>
    </row>
    <row r="14" spans="1:3" x14ac:dyDescent="0.2">
      <c r="A14" s="132">
        <v>7</v>
      </c>
      <c r="B14" s="125" t="s">
        <v>225</v>
      </c>
    </row>
    <row r="15" spans="1:3" x14ac:dyDescent="0.2">
      <c r="A15" s="132">
        <v>8</v>
      </c>
      <c r="B15" s="125" t="s">
        <v>228</v>
      </c>
    </row>
    <row r="16" spans="1:3" x14ac:dyDescent="0.2">
      <c r="A16" s="132">
        <v>9</v>
      </c>
      <c r="B16" s="125" t="s">
        <v>226</v>
      </c>
    </row>
    <row r="17" spans="1:2" x14ac:dyDescent="0.2">
      <c r="A17" s="132">
        <v>10</v>
      </c>
      <c r="B17" s="125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D6901-FB94-4638-80ED-2C01697A3730}">
  <dimension ref="A1:A45"/>
  <sheetViews>
    <sheetView workbookViewId="0">
      <selection activeCell="T22" sqref="T22"/>
    </sheetView>
  </sheetViews>
  <sheetFormatPr baseColWidth="10" defaultColWidth="8.83203125" defaultRowHeight="15" x14ac:dyDescent="0.2"/>
  <cols>
    <col min="1" max="16384" width="8.83203125" style="125"/>
  </cols>
  <sheetData>
    <row r="1" spans="1:1" x14ac:dyDescent="0.2">
      <c r="A1" s="133" t="s">
        <v>256</v>
      </c>
    </row>
    <row r="2" spans="1:1" x14ac:dyDescent="0.2">
      <c r="A2" s="134"/>
    </row>
    <row r="3" spans="1:1" x14ac:dyDescent="0.2">
      <c r="A3" s="134" t="s">
        <v>257</v>
      </c>
    </row>
    <row r="4" spans="1:1" x14ac:dyDescent="0.2">
      <c r="A4" s="134" t="s">
        <v>263</v>
      </c>
    </row>
    <row r="5" spans="1:1" x14ac:dyDescent="0.2">
      <c r="A5" s="134" t="s">
        <v>258</v>
      </c>
    </row>
    <row r="6" spans="1:1" x14ac:dyDescent="0.2">
      <c r="A6" s="134" t="s">
        <v>261</v>
      </c>
    </row>
    <row r="7" spans="1:1" x14ac:dyDescent="0.2">
      <c r="A7" s="134" t="s">
        <v>259</v>
      </c>
    </row>
    <row r="8" spans="1:1" x14ac:dyDescent="0.2">
      <c r="A8" s="134" t="s">
        <v>260</v>
      </c>
    </row>
    <row r="9" spans="1:1" x14ac:dyDescent="0.2">
      <c r="A9" s="134" t="s">
        <v>266</v>
      </c>
    </row>
    <row r="10" spans="1:1" x14ac:dyDescent="0.2">
      <c r="A10" s="134"/>
    </row>
    <row r="11" spans="1:1" x14ac:dyDescent="0.2">
      <c r="A11" s="133" t="s">
        <v>262</v>
      </c>
    </row>
    <row r="12" spans="1:1" x14ac:dyDescent="0.2">
      <c r="A12" s="134"/>
    </row>
    <row r="13" spans="1:1" x14ac:dyDescent="0.2">
      <c r="A13" s="124" t="s">
        <v>132</v>
      </c>
    </row>
    <row r="14" spans="1:1" x14ac:dyDescent="0.2">
      <c r="A14" s="125" t="s">
        <v>229</v>
      </c>
    </row>
    <row r="15" spans="1:1" x14ac:dyDescent="0.2">
      <c r="A15" s="125" t="s">
        <v>230</v>
      </c>
    </row>
    <row r="16" spans="1:1" x14ac:dyDescent="0.2">
      <c r="A16" s="125" t="s">
        <v>231</v>
      </c>
    </row>
    <row r="17" spans="1:1" x14ac:dyDescent="0.2">
      <c r="A17" s="125" t="s">
        <v>232</v>
      </c>
    </row>
    <row r="19" spans="1:1" x14ac:dyDescent="0.2">
      <c r="A19" s="124" t="s">
        <v>18</v>
      </c>
    </row>
    <row r="20" spans="1:1" x14ac:dyDescent="0.2">
      <c r="A20" s="125" t="s">
        <v>233</v>
      </c>
    </row>
    <row r="21" spans="1:1" x14ac:dyDescent="0.2">
      <c r="A21" s="125" t="s">
        <v>234</v>
      </c>
    </row>
    <row r="22" spans="1:1" x14ac:dyDescent="0.2">
      <c r="A22" s="125" t="s">
        <v>235</v>
      </c>
    </row>
    <row r="23" spans="1:1" x14ac:dyDescent="0.2">
      <c r="A23" s="125" t="s">
        <v>236</v>
      </c>
    </row>
    <row r="25" spans="1:1" x14ac:dyDescent="0.2">
      <c r="A25" s="124" t="s">
        <v>237</v>
      </c>
    </row>
    <row r="26" spans="1:1" x14ac:dyDescent="0.2">
      <c r="A26" s="125" t="s">
        <v>238</v>
      </c>
    </row>
    <row r="27" spans="1:1" x14ac:dyDescent="0.2">
      <c r="A27" s="125" t="s">
        <v>239</v>
      </c>
    </row>
    <row r="28" spans="1:1" x14ac:dyDescent="0.2">
      <c r="A28" s="125" t="s">
        <v>240</v>
      </c>
    </row>
    <row r="29" spans="1:1" x14ac:dyDescent="0.2">
      <c r="A29" s="125" t="s">
        <v>241</v>
      </c>
    </row>
    <row r="31" spans="1:1" x14ac:dyDescent="0.2">
      <c r="A31" s="124" t="s">
        <v>242</v>
      </c>
    </row>
    <row r="32" spans="1:1" x14ac:dyDescent="0.2">
      <c r="A32" s="125" t="s">
        <v>243</v>
      </c>
    </row>
    <row r="33" spans="1:1" x14ac:dyDescent="0.2">
      <c r="A33" s="125" t="s">
        <v>244</v>
      </c>
    </row>
    <row r="34" spans="1:1" x14ac:dyDescent="0.2">
      <c r="A34" s="125" t="s">
        <v>245</v>
      </c>
    </row>
    <row r="35" spans="1:1" x14ac:dyDescent="0.2">
      <c r="A35" s="125" t="s">
        <v>246</v>
      </c>
    </row>
    <row r="37" spans="1:1" x14ac:dyDescent="0.2">
      <c r="A37" s="124" t="s">
        <v>247</v>
      </c>
    </row>
    <row r="38" spans="1:1" x14ac:dyDescent="0.2">
      <c r="A38" s="125" t="s">
        <v>248</v>
      </c>
    </row>
    <row r="39" spans="1:1" x14ac:dyDescent="0.2">
      <c r="A39" s="125" t="s">
        <v>249</v>
      </c>
    </row>
    <row r="40" spans="1:1" x14ac:dyDescent="0.2">
      <c r="A40" s="125" t="s">
        <v>250</v>
      </c>
    </row>
    <row r="41" spans="1:1" x14ac:dyDescent="0.2">
      <c r="A41" s="125" t="s">
        <v>251</v>
      </c>
    </row>
    <row r="42" spans="1:1" x14ac:dyDescent="0.2">
      <c r="A42" s="125" t="s">
        <v>252</v>
      </c>
    </row>
    <row r="43" spans="1:1" x14ac:dyDescent="0.2">
      <c r="A43" s="125" t="s">
        <v>253</v>
      </c>
    </row>
    <row r="44" spans="1:1" x14ac:dyDescent="0.2">
      <c r="A44" s="125" t="s">
        <v>254</v>
      </c>
    </row>
    <row r="45" spans="1:1" x14ac:dyDescent="0.2">
      <c r="A45" s="125" t="s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ABFFC-1BA7-B242-84C4-980DFF5147BE}">
  <dimension ref="A1:FZ124"/>
  <sheetViews>
    <sheetView tabSelected="1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H19" sqref="H19"/>
    </sheetView>
  </sheetViews>
  <sheetFormatPr baseColWidth="10" defaultColWidth="8.83203125" defaultRowHeight="15" x14ac:dyDescent="0.2"/>
  <cols>
    <col min="1" max="1" width="22.33203125" style="2" customWidth="1"/>
    <col min="2" max="2" width="11.1640625" style="2" customWidth="1"/>
    <col min="3" max="3" width="6" customWidth="1"/>
    <col min="4" max="4" width="13.6640625" customWidth="1"/>
    <col min="5" max="5" width="15.1640625" customWidth="1"/>
    <col min="6" max="6" width="14.1640625" customWidth="1"/>
    <col min="7" max="7" width="15.33203125" customWidth="1"/>
    <col min="8" max="8" width="15.5" bestFit="1" customWidth="1"/>
    <col min="9" max="9" width="14.6640625" customWidth="1"/>
    <col min="10" max="10" width="14.83203125" customWidth="1"/>
    <col min="11" max="11" width="7.5" bestFit="1" customWidth="1"/>
    <col min="12" max="12" width="13.5" bestFit="1" customWidth="1"/>
    <col min="13" max="13" width="17.33203125" bestFit="1" customWidth="1"/>
    <col min="14" max="14" width="15.6640625" bestFit="1" customWidth="1"/>
    <col min="15" max="15" width="14.83203125" bestFit="1" customWidth="1"/>
    <col min="16" max="16" width="17.33203125" bestFit="1" customWidth="1"/>
    <col min="17" max="17" width="20" bestFit="1" customWidth="1"/>
    <col min="19" max="19" width="15.1640625" bestFit="1" customWidth="1"/>
    <col min="20" max="20" width="10" bestFit="1" customWidth="1"/>
    <col min="21" max="21" width="13.83203125" bestFit="1" customWidth="1"/>
    <col min="22" max="22" width="16.5" customWidth="1"/>
    <col min="23" max="23" width="12.83203125" customWidth="1"/>
    <col min="25" max="25" width="10" bestFit="1" customWidth="1"/>
    <col min="26" max="26" width="17.1640625" bestFit="1" customWidth="1"/>
    <col min="28" max="28" width="12.6640625" bestFit="1" customWidth="1"/>
    <col min="29" max="29" width="13.83203125" bestFit="1" customWidth="1"/>
    <col min="30" max="30" width="18.83203125" bestFit="1" customWidth="1"/>
    <col min="31" max="31" width="6.83203125" customWidth="1"/>
    <col min="32" max="32" width="6.6640625" bestFit="1" customWidth="1"/>
    <col min="33" max="33" width="22.83203125" bestFit="1" customWidth="1"/>
    <col min="34" max="34" width="22.1640625" customWidth="1"/>
    <col min="35" max="35" width="20" bestFit="1" customWidth="1"/>
    <col min="36" max="36" width="18" bestFit="1" customWidth="1"/>
    <col min="37" max="37" width="8.6640625" bestFit="1" customWidth="1"/>
    <col min="38" max="38" width="29.1640625" customWidth="1"/>
    <col min="39" max="39" width="24.83203125" customWidth="1"/>
    <col min="40" max="40" width="31" bestFit="1" customWidth="1"/>
    <col min="41" max="41" width="31" hidden="1" customWidth="1"/>
    <col min="42" max="42" width="19.83203125" bestFit="1" customWidth="1"/>
    <col min="43" max="43" width="19.83203125" hidden="1" customWidth="1"/>
    <col min="44" max="44" width="41.33203125" customWidth="1"/>
    <col min="45" max="45" width="2.1640625" hidden="1" customWidth="1"/>
    <col min="46" max="46" width="26.83203125" customWidth="1"/>
    <col min="47" max="47" width="34.1640625" customWidth="1"/>
    <col min="48" max="48" width="17.83203125" bestFit="1" customWidth="1"/>
    <col min="49" max="49" width="18" bestFit="1" customWidth="1"/>
    <col min="50" max="50" width="16.1640625" customWidth="1"/>
    <col min="51" max="51" width="16.5" bestFit="1" customWidth="1"/>
    <col min="52" max="52" width="12.6640625" bestFit="1" customWidth="1"/>
    <col min="53" max="53" width="13" bestFit="1" customWidth="1"/>
    <col min="54" max="54" width="13" hidden="1" customWidth="1"/>
    <col min="55" max="55" width="12.1640625" customWidth="1"/>
    <col min="56" max="56" width="12.1640625" hidden="1" customWidth="1"/>
    <col min="62" max="62" width="12.5" customWidth="1"/>
    <col min="69" max="69" width="12.6640625" customWidth="1"/>
    <col min="76" max="76" width="12.1640625" customWidth="1"/>
    <col min="83" max="83" width="12.6640625" customWidth="1"/>
    <col min="85" max="85" width="8.5" customWidth="1"/>
    <col min="86" max="86" width="5.6640625" bestFit="1" customWidth="1"/>
    <col min="87" max="87" width="5.1640625" bestFit="1" customWidth="1"/>
    <col min="88" max="88" width="7.83203125" bestFit="1" customWidth="1"/>
    <col min="89" max="89" width="5.5" bestFit="1" customWidth="1"/>
    <col min="90" max="90" width="15.1640625" customWidth="1"/>
    <col min="91" max="91" width="10" customWidth="1"/>
    <col min="92" max="92" width="8.6640625" customWidth="1"/>
    <col min="93" max="93" width="11.1640625" customWidth="1"/>
    <col min="94" max="94" width="9.33203125" customWidth="1"/>
    <col min="95" max="95" width="7.83203125" bestFit="1" customWidth="1"/>
    <col min="96" max="96" width="10.6640625" customWidth="1"/>
    <col min="97" max="97" width="16" customWidth="1"/>
    <col min="98" max="98" width="9.83203125" customWidth="1"/>
    <col min="99" max="99" width="7.1640625" customWidth="1"/>
    <col min="100" max="100" width="5.6640625" bestFit="1" customWidth="1"/>
    <col min="102" max="102" width="5.1640625" bestFit="1" customWidth="1"/>
    <col min="103" max="103" width="7.83203125" bestFit="1" customWidth="1"/>
    <col min="104" max="104" width="5.5" bestFit="1" customWidth="1"/>
    <col min="105" max="105" width="15" customWidth="1"/>
    <col min="106" max="106" width="5.1640625" bestFit="1" customWidth="1"/>
    <col min="107" max="107" width="7.5" customWidth="1"/>
    <col min="108" max="108" width="5.6640625" bestFit="1" customWidth="1"/>
    <col min="110" max="110" width="5.1640625" bestFit="1" customWidth="1"/>
    <col min="111" max="111" width="7.83203125" bestFit="1" customWidth="1"/>
    <col min="112" max="112" width="5.5" bestFit="1" customWidth="1"/>
    <col min="113" max="113" width="14.5" customWidth="1"/>
    <col min="114" max="114" width="5.1640625" bestFit="1" customWidth="1"/>
    <col min="115" max="115" width="7.5" customWidth="1"/>
    <col min="121" max="121" width="14.5" customWidth="1"/>
    <col min="123" max="123" width="8.6640625" customWidth="1"/>
    <col min="124" max="124" width="11.1640625" customWidth="1"/>
    <col min="125" max="125" width="9.33203125" customWidth="1"/>
    <col min="126" max="126" width="7.83203125" bestFit="1" customWidth="1"/>
    <col min="127" max="127" width="10.6640625" customWidth="1"/>
    <col min="128" max="128" width="16" customWidth="1"/>
    <col min="129" max="129" width="9.83203125" customWidth="1"/>
    <col min="130" max="130" width="12" customWidth="1"/>
    <col min="131" max="131" width="11.33203125" customWidth="1"/>
    <col min="132" max="132" width="7.1640625" customWidth="1"/>
    <col min="133" max="133" width="5.6640625" bestFit="1" customWidth="1"/>
    <col min="135" max="135" width="5.1640625" bestFit="1" customWidth="1"/>
    <col min="136" max="136" width="7.83203125" bestFit="1" customWidth="1"/>
    <col min="137" max="137" width="5.5" bestFit="1" customWidth="1"/>
    <col min="138" max="138" width="15" customWidth="1"/>
    <col min="139" max="139" width="5.1640625" bestFit="1" customWidth="1"/>
    <col min="140" max="140" width="12" customWidth="1"/>
    <col min="141" max="141" width="11.33203125" customWidth="1"/>
    <col min="142" max="142" width="7.5" customWidth="1"/>
    <col min="143" max="143" width="5.6640625" bestFit="1" customWidth="1"/>
    <col min="145" max="145" width="5.1640625" bestFit="1" customWidth="1"/>
    <col min="146" max="146" width="7.83203125" bestFit="1" customWidth="1"/>
    <col min="147" max="147" width="5.5" bestFit="1" customWidth="1"/>
    <col min="148" max="148" width="14.5" customWidth="1"/>
    <col min="149" max="149" width="5.1640625" bestFit="1" customWidth="1"/>
    <col min="150" max="150" width="12" customWidth="1"/>
    <col min="151" max="151" width="11.33203125" customWidth="1"/>
    <col min="152" max="152" width="7.5" customWidth="1"/>
    <col min="158" max="158" width="14.5" customWidth="1"/>
    <col min="160" max="160" width="12" customWidth="1"/>
    <col min="161" max="161" width="11.33203125" customWidth="1"/>
  </cols>
  <sheetData>
    <row r="1" spans="1:182" x14ac:dyDescent="0.2">
      <c r="A1" s="3" t="s">
        <v>296</v>
      </c>
      <c r="B1" s="135" t="s">
        <v>297</v>
      </c>
      <c r="C1" s="137"/>
      <c r="D1" s="1" t="s">
        <v>298</v>
      </c>
      <c r="E1" s="123"/>
      <c r="F1" s="1" t="s">
        <v>333</v>
      </c>
      <c r="G1" s="123"/>
      <c r="AF1" s="2"/>
      <c r="AV1" t="s">
        <v>342</v>
      </c>
    </row>
    <row r="2" spans="1:182" x14ac:dyDescent="0.2">
      <c r="A2" s="3" t="s">
        <v>0</v>
      </c>
      <c r="B2" s="136" t="s">
        <v>292</v>
      </c>
      <c r="C2" s="136"/>
      <c r="D2" s="1" t="s">
        <v>337</v>
      </c>
      <c r="E2" s="123"/>
      <c r="F2" s="1" t="s">
        <v>329</v>
      </c>
      <c r="G2" s="123"/>
      <c r="H2" s="90" t="str">
        <f>IF(G2="","",IF(G2="0-No","","Fill-up HOT columns DF --&gt; FB"))</f>
        <v/>
      </c>
      <c r="DS2" s="37" t="s">
        <v>317</v>
      </c>
      <c r="DT2" s="5" t="s">
        <v>317</v>
      </c>
      <c r="DU2" s="37" t="s">
        <v>317</v>
      </c>
      <c r="DV2" s="5"/>
      <c r="DW2" s="122"/>
      <c r="DX2" s="122"/>
      <c r="DY2" s="122"/>
      <c r="DZ2" s="37"/>
      <c r="EA2" s="5"/>
      <c r="EB2" s="122"/>
      <c r="EC2" s="122"/>
      <c r="ED2" s="122"/>
      <c r="EE2" s="122"/>
      <c r="EF2" s="122"/>
      <c r="EG2" s="122"/>
      <c r="EH2" s="122"/>
      <c r="EI2" s="122"/>
      <c r="EJ2" s="37"/>
      <c r="EK2" s="5"/>
      <c r="EL2" s="122"/>
      <c r="EM2" s="122"/>
      <c r="EN2" s="122"/>
      <c r="EO2" s="122"/>
      <c r="EP2" s="122"/>
      <c r="EQ2" s="122"/>
      <c r="ER2" s="122"/>
      <c r="ES2" s="122"/>
      <c r="ET2" s="37"/>
      <c r="EU2" s="5"/>
      <c r="EV2" s="122"/>
      <c r="EW2" s="122"/>
      <c r="EX2" s="122"/>
      <c r="EY2" s="122"/>
      <c r="EZ2" s="122"/>
      <c r="FA2" s="122"/>
      <c r="FB2" s="122"/>
      <c r="FC2" s="122"/>
      <c r="FD2" s="37"/>
      <c r="FE2" s="5"/>
    </row>
    <row r="3" spans="1:182" s="1" customFormat="1" x14ac:dyDescent="0.2">
      <c r="A3" s="66"/>
      <c r="B3" s="66" t="s">
        <v>137</v>
      </c>
      <c r="C3" s="69"/>
      <c r="D3" s="5" t="s">
        <v>1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6" t="s">
        <v>2</v>
      </c>
      <c r="S3" s="32"/>
      <c r="T3" s="32"/>
      <c r="U3" s="32"/>
      <c r="V3" s="6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8"/>
      <c r="AL3" s="29" t="s">
        <v>133</v>
      </c>
      <c r="AM3" s="29"/>
      <c r="AN3" s="28"/>
      <c r="AO3" s="28"/>
      <c r="AP3" s="28"/>
      <c r="AQ3" s="28"/>
      <c r="AR3" s="28"/>
      <c r="AS3" s="28"/>
      <c r="AT3" s="28"/>
      <c r="AU3" s="28"/>
      <c r="AV3" s="28"/>
      <c r="AW3" s="39"/>
      <c r="AX3" s="7" t="s">
        <v>3</v>
      </c>
      <c r="AY3" s="7"/>
      <c r="AZ3" s="7"/>
      <c r="BA3" s="7"/>
      <c r="BB3" s="7"/>
      <c r="BC3" s="7"/>
      <c r="BD3" s="7"/>
      <c r="BE3" s="40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54" t="s">
        <v>144</v>
      </c>
      <c r="CH3" s="75"/>
      <c r="CI3" s="75"/>
      <c r="CJ3" s="75"/>
      <c r="CK3" s="75"/>
      <c r="CL3" s="75"/>
      <c r="CM3" s="75"/>
      <c r="CN3" s="9" t="s">
        <v>145</v>
      </c>
      <c r="CO3" s="9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9" t="s">
        <v>145</v>
      </c>
      <c r="DT3" s="9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:182" s="1" customFormat="1" x14ac:dyDescent="0.2">
      <c r="A4" s="65"/>
      <c r="B4" s="65"/>
      <c r="C4" s="69"/>
      <c r="D4" s="5"/>
      <c r="E4" s="5"/>
      <c r="F4" s="37"/>
      <c r="G4" s="5"/>
      <c r="H4" s="5"/>
      <c r="I4" s="37"/>
      <c r="J4" s="37"/>
      <c r="K4" s="5"/>
      <c r="L4" s="5"/>
      <c r="M4" s="37"/>
      <c r="N4" s="5"/>
      <c r="O4" s="5"/>
      <c r="P4" s="31"/>
      <c r="Q4" s="31"/>
      <c r="R4" s="62"/>
      <c r="S4" s="32"/>
      <c r="T4" s="32"/>
      <c r="U4" s="32"/>
      <c r="V4" s="6" t="s">
        <v>288</v>
      </c>
      <c r="W4" s="38"/>
      <c r="X4" s="12"/>
      <c r="Y4" s="11"/>
      <c r="Z4" s="11"/>
      <c r="AA4" s="11"/>
      <c r="AB4" s="11"/>
      <c r="AC4" s="11"/>
      <c r="AD4" s="11"/>
      <c r="AE4" s="43"/>
      <c r="AF4" s="43"/>
      <c r="AG4" s="43"/>
      <c r="AH4" s="43"/>
      <c r="AI4" s="43"/>
      <c r="AJ4" s="43"/>
      <c r="AK4" s="44"/>
      <c r="AL4" s="34" t="s">
        <v>17</v>
      </c>
      <c r="AM4" s="34"/>
      <c r="AN4" s="29"/>
      <c r="AO4" s="29"/>
      <c r="AP4" s="29"/>
      <c r="AQ4" s="29"/>
      <c r="AR4" s="29"/>
      <c r="AS4" s="29"/>
      <c r="AT4" s="29"/>
      <c r="AU4" s="29"/>
      <c r="AV4" s="29"/>
      <c r="AW4" s="45"/>
      <c r="AX4" s="47"/>
      <c r="AY4" s="47"/>
      <c r="AZ4" s="47"/>
      <c r="BA4" s="47"/>
      <c r="BB4" s="47"/>
      <c r="BC4" s="47"/>
      <c r="BD4" s="47"/>
      <c r="BE4" s="48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54" t="s">
        <v>150</v>
      </c>
      <c r="CH4" s="54"/>
      <c r="CI4" s="54"/>
      <c r="CJ4" s="54"/>
      <c r="CK4" s="54"/>
      <c r="CL4" s="54"/>
      <c r="CM4" s="54"/>
      <c r="CN4" s="9" t="s">
        <v>35</v>
      </c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 t="s">
        <v>35</v>
      </c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</row>
    <row r="5" spans="1:182" s="1" customFormat="1" ht="15.5" customHeight="1" x14ac:dyDescent="0.25">
      <c r="A5" s="65"/>
      <c r="B5" s="65"/>
      <c r="C5" s="69"/>
      <c r="D5" s="30" t="s">
        <v>7</v>
      </c>
      <c r="E5" s="30" t="s">
        <v>267</v>
      </c>
      <c r="F5" s="31" t="s">
        <v>7</v>
      </c>
      <c r="G5" s="30" t="s">
        <v>8</v>
      </c>
      <c r="H5" s="30" t="s">
        <v>267</v>
      </c>
      <c r="I5" s="31" t="s">
        <v>9</v>
      </c>
      <c r="J5" s="31" t="s">
        <v>10</v>
      </c>
      <c r="K5" s="30" t="s">
        <v>11</v>
      </c>
      <c r="L5" s="30" t="s">
        <v>134</v>
      </c>
      <c r="M5" s="31" t="s">
        <v>12</v>
      </c>
      <c r="N5" s="30" t="s">
        <v>11</v>
      </c>
      <c r="O5" s="30" t="s">
        <v>134</v>
      </c>
      <c r="P5" s="31" t="s">
        <v>12</v>
      </c>
      <c r="Q5" s="31" t="s">
        <v>10</v>
      </c>
      <c r="R5" s="6" t="s">
        <v>13</v>
      </c>
      <c r="S5" s="6"/>
      <c r="T5" s="33"/>
      <c r="U5" s="33"/>
      <c r="V5" s="70" t="s">
        <v>289</v>
      </c>
      <c r="W5" s="33"/>
      <c r="X5" s="149" t="s">
        <v>14</v>
      </c>
      <c r="Y5" s="149"/>
      <c r="Z5" s="149"/>
      <c r="AA5" s="149"/>
      <c r="AB5" s="149"/>
      <c r="AC5" s="149"/>
      <c r="AD5" s="149"/>
      <c r="AE5" s="6" t="s">
        <v>15</v>
      </c>
      <c r="AF5" s="6"/>
      <c r="AG5" s="6"/>
      <c r="AH5" s="6"/>
      <c r="AI5" s="6"/>
      <c r="AJ5" s="6"/>
      <c r="AK5" s="46" t="s">
        <v>16</v>
      </c>
      <c r="AL5" s="35" t="s">
        <v>132</v>
      </c>
      <c r="AM5" s="35"/>
      <c r="AN5" s="29" t="s">
        <v>18</v>
      </c>
      <c r="AO5" s="29"/>
      <c r="AP5" s="29" t="s">
        <v>19</v>
      </c>
      <c r="AQ5" s="29"/>
      <c r="AR5" s="29" t="s">
        <v>20</v>
      </c>
      <c r="AS5" s="29"/>
      <c r="AT5" s="35" t="s">
        <v>21</v>
      </c>
      <c r="AU5" s="35"/>
      <c r="AV5" s="35" t="s">
        <v>22</v>
      </c>
      <c r="AW5" s="36" t="s">
        <v>23</v>
      </c>
      <c r="AX5" s="49" t="s">
        <v>9</v>
      </c>
      <c r="AY5" s="50" t="s">
        <v>24</v>
      </c>
      <c r="AZ5" s="50" t="s">
        <v>24</v>
      </c>
      <c r="BA5" s="50" t="s">
        <v>24</v>
      </c>
      <c r="BB5" s="50"/>
      <c r="BC5" s="50" t="s">
        <v>24</v>
      </c>
      <c r="BD5" s="50"/>
      <c r="BE5" s="52" t="s">
        <v>25</v>
      </c>
      <c r="BF5" s="53"/>
      <c r="BG5" s="53"/>
      <c r="BH5" s="53"/>
      <c r="BI5" s="53"/>
      <c r="BJ5" s="53"/>
      <c r="BK5" s="53"/>
      <c r="BL5" s="54" t="s">
        <v>26</v>
      </c>
      <c r="BM5" s="54"/>
      <c r="BN5" s="54"/>
      <c r="BO5" s="54"/>
      <c r="BP5" s="54"/>
      <c r="BQ5" s="54"/>
      <c r="BR5" s="54"/>
      <c r="BS5" s="56" t="s">
        <v>27</v>
      </c>
      <c r="BT5" s="57"/>
      <c r="BU5" s="57"/>
      <c r="BV5" s="57"/>
      <c r="BW5" s="57"/>
      <c r="BX5" s="57"/>
      <c r="BY5" s="57"/>
      <c r="BZ5" s="58" t="s">
        <v>28</v>
      </c>
      <c r="CA5" s="58"/>
      <c r="CB5" s="58"/>
      <c r="CC5" s="58"/>
      <c r="CD5" s="58"/>
      <c r="CE5" s="58"/>
      <c r="CF5" s="58"/>
      <c r="CG5" s="75"/>
      <c r="CH5" s="75"/>
      <c r="CI5" s="75"/>
      <c r="CJ5" s="75"/>
      <c r="CK5" s="75"/>
      <c r="CL5" s="54"/>
      <c r="CM5" s="54"/>
      <c r="CN5" s="71" t="s">
        <v>193</v>
      </c>
      <c r="CO5" s="9"/>
      <c r="CP5" s="9"/>
      <c r="CQ5" s="9"/>
      <c r="CR5" s="9"/>
      <c r="CS5" s="9"/>
      <c r="CT5" s="9"/>
      <c r="CU5" s="77" t="s">
        <v>36</v>
      </c>
      <c r="CV5" s="9"/>
      <c r="CW5" s="9"/>
      <c r="CX5" s="9"/>
      <c r="CY5" s="9"/>
      <c r="CZ5" s="9"/>
      <c r="DA5" s="9"/>
      <c r="DB5" s="9"/>
      <c r="DC5" s="78" t="s">
        <v>37</v>
      </c>
      <c r="DD5" s="9"/>
      <c r="DE5" s="9"/>
      <c r="DF5" s="9"/>
      <c r="DG5" s="9"/>
      <c r="DH5" s="9"/>
      <c r="DI5" s="9"/>
      <c r="DJ5" s="9"/>
      <c r="DK5" s="57" t="s">
        <v>38</v>
      </c>
      <c r="DL5" s="9"/>
      <c r="DM5" s="9"/>
      <c r="DN5" s="9"/>
      <c r="DO5" s="9"/>
      <c r="DP5" s="9"/>
      <c r="DQ5" s="9"/>
      <c r="DR5" s="9"/>
      <c r="DS5" s="71" t="s">
        <v>193</v>
      </c>
      <c r="DT5" s="9"/>
      <c r="DU5" s="9"/>
      <c r="DV5" s="9"/>
      <c r="DW5" s="9"/>
      <c r="DX5" s="9"/>
      <c r="DY5" s="9"/>
      <c r="DZ5" s="9"/>
      <c r="EA5" s="9"/>
      <c r="EB5" s="77" t="s">
        <v>36</v>
      </c>
      <c r="EC5" s="9"/>
      <c r="ED5" s="9"/>
      <c r="EE5" s="9"/>
      <c r="EF5" s="9"/>
      <c r="EG5" s="9"/>
      <c r="EH5" s="9"/>
      <c r="EI5" s="9"/>
      <c r="EJ5" s="9"/>
      <c r="EK5" s="9"/>
      <c r="EL5" s="78" t="s">
        <v>37</v>
      </c>
      <c r="EM5" s="9"/>
      <c r="EN5" s="9"/>
      <c r="EO5" s="9"/>
      <c r="EP5" s="9"/>
      <c r="EQ5" s="9"/>
      <c r="ER5" s="9"/>
      <c r="ES5" s="9"/>
      <c r="ET5" s="9"/>
      <c r="EU5" s="9"/>
      <c r="EV5" s="57" t="s">
        <v>38</v>
      </c>
      <c r="EW5" s="9"/>
      <c r="EX5" s="9"/>
      <c r="EY5" s="9"/>
      <c r="EZ5" s="9"/>
      <c r="FA5" s="9"/>
      <c r="FB5" s="9"/>
      <c r="FC5" s="9"/>
      <c r="FD5" s="9"/>
      <c r="FE5" s="9"/>
    </row>
    <row r="6" spans="1:182" s="1" customFormat="1" ht="17" x14ac:dyDescent="0.25">
      <c r="A6" s="67"/>
      <c r="B6" s="67" t="s">
        <v>39</v>
      </c>
      <c r="C6" s="68" t="s">
        <v>40</v>
      </c>
      <c r="D6" s="30" t="s">
        <v>41</v>
      </c>
      <c r="E6" s="30" t="s">
        <v>42</v>
      </c>
      <c r="F6" s="31" t="s">
        <v>43</v>
      </c>
      <c r="G6" s="30" t="s">
        <v>41</v>
      </c>
      <c r="H6" s="30" t="s">
        <v>44</v>
      </c>
      <c r="I6" s="31" t="s">
        <v>43</v>
      </c>
      <c r="J6" s="31" t="s">
        <v>268</v>
      </c>
      <c r="K6" s="30" t="s">
        <v>45</v>
      </c>
      <c r="L6" s="30" t="s">
        <v>45</v>
      </c>
      <c r="M6" s="31" t="s">
        <v>45</v>
      </c>
      <c r="N6" s="30" t="s">
        <v>46</v>
      </c>
      <c r="O6" s="30" t="s">
        <v>47</v>
      </c>
      <c r="P6" s="31" t="s">
        <v>47</v>
      </c>
      <c r="Q6" s="31" t="s">
        <v>48</v>
      </c>
      <c r="R6" s="46" t="s">
        <v>135</v>
      </c>
      <c r="S6" s="46" t="s">
        <v>136</v>
      </c>
      <c r="T6" s="46" t="s">
        <v>49</v>
      </c>
      <c r="U6" s="46" t="s">
        <v>50</v>
      </c>
      <c r="V6" s="46" t="s">
        <v>51</v>
      </c>
      <c r="W6" s="46" t="s">
        <v>52</v>
      </c>
      <c r="X6" s="46" t="s">
        <v>53</v>
      </c>
      <c r="Y6" s="46" t="s">
        <v>54</v>
      </c>
      <c r="Z6" s="46" t="s">
        <v>55</v>
      </c>
      <c r="AA6" s="46" t="s">
        <v>56</v>
      </c>
      <c r="AB6" s="46" t="s">
        <v>57</v>
      </c>
      <c r="AC6" s="46" t="s">
        <v>58</v>
      </c>
      <c r="AD6" s="46" t="s">
        <v>59</v>
      </c>
      <c r="AE6" s="46" t="s">
        <v>60</v>
      </c>
      <c r="AF6" s="46" t="s">
        <v>61</v>
      </c>
      <c r="AG6" s="46" t="s">
        <v>62</v>
      </c>
      <c r="AH6" s="46" t="s">
        <v>63</v>
      </c>
      <c r="AI6" s="46" t="s">
        <v>64</v>
      </c>
      <c r="AJ6" s="46" t="s">
        <v>65</v>
      </c>
      <c r="AK6" s="46" t="s">
        <v>66</v>
      </c>
      <c r="AL6" s="35" t="s">
        <v>131</v>
      </c>
      <c r="AM6" s="35"/>
      <c r="AN6" s="35" t="s">
        <v>67</v>
      </c>
      <c r="AO6" s="35"/>
      <c r="AP6" s="35" t="s">
        <v>68</v>
      </c>
      <c r="AQ6" s="35"/>
      <c r="AR6" s="35" t="s">
        <v>69</v>
      </c>
      <c r="AS6" s="35"/>
      <c r="AT6" s="35" t="s">
        <v>70</v>
      </c>
      <c r="AU6" s="35"/>
      <c r="AV6" s="35" t="s">
        <v>71</v>
      </c>
      <c r="AW6" s="36" t="s">
        <v>72</v>
      </c>
      <c r="AX6" s="51" t="s">
        <v>138</v>
      </c>
      <c r="AY6" s="50" t="s">
        <v>73</v>
      </c>
      <c r="AZ6" s="50" t="s">
        <v>139</v>
      </c>
      <c r="BA6" s="50" t="s">
        <v>74</v>
      </c>
      <c r="BB6" s="50"/>
      <c r="BC6" s="50" t="s">
        <v>75</v>
      </c>
      <c r="BD6" s="50"/>
      <c r="BE6" s="52" t="s">
        <v>76</v>
      </c>
      <c r="BF6" s="52" t="s">
        <v>77</v>
      </c>
      <c r="BG6" s="52" t="s">
        <v>11</v>
      </c>
      <c r="BH6" s="52" t="s">
        <v>78</v>
      </c>
      <c r="BI6" s="52" t="s">
        <v>79</v>
      </c>
      <c r="BJ6" s="52" t="s">
        <v>74</v>
      </c>
      <c r="BK6" s="52" t="s">
        <v>75</v>
      </c>
      <c r="BL6" s="55" t="s">
        <v>76</v>
      </c>
      <c r="BM6" s="55" t="s">
        <v>77</v>
      </c>
      <c r="BN6" s="55" t="s">
        <v>11</v>
      </c>
      <c r="BO6" s="55" t="s">
        <v>78</v>
      </c>
      <c r="BP6" s="55" t="s">
        <v>79</v>
      </c>
      <c r="BQ6" s="55" t="s">
        <v>74</v>
      </c>
      <c r="BR6" s="55" t="s">
        <v>75</v>
      </c>
      <c r="BS6" s="56" t="s">
        <v>76</v>
      </c>
      <c r="BT6" s="56" t="s">
        <v>77</v>
      </c>
      <c r="BU6" s="56" t="s">
        <v>11</v>
      </c>
      <c r="BV6" s="56" t="s">
        <v>78</v>
      </c>
      <c r="BW6" s="56" t="s">
        <v>79</v>
      </c>
      <c r="BX6" s="56" t="s">
        <v>74</v>
      </c>
      <c r="BY6" s="56" t="s">
        <v>75</v>
      </c>
      <c r="BZ6" s="59" t="s">
        <v>76</v>
      </c>
      <c r="CA6" s="59" t="s">
        <v>77</v>
      </c>
      <c r="CB6" s="59" t="s">
        <v>11</v>
      </c>
      <c r="CC6" s="59" t="s">
        <v>78</v>
      </c>
      <c r="CD6" s="59" t="s">
        <v>79</v>
      </c>
      <c r="CE6" s="59" t="s">
        <v>74</v>
      </c>
      <c r="CF6" s="59" t="s">
        <v>75</v>
      </c>
      <c r="CG6" s="55" t="s">
        <v>76</v>
      </c>
      <c r="CH6" s="55" t="s">
        <v>11</v>
      </c>
      <c r="CI6" s="55" t="s">
        <v>80</v>
      </c>
      <c r="CJ6" s="55" t="s">
        <v>81</v>
      </c>
      <c r="CK6" s="55" t="s">
        <v>135</v>
      </c>
      <c r="CL6" s="55" t="s">
        <v>143</v>
      </c>
      <c r="CM6" s="55" t="s">
        <v>82</v>
      </c>
      <c r="CN6" s="73" t="s">
        <v>76</v>
      </c>
      <c r="CO6" s="73" t="s">
        <v>149</v>
      </c>
      <c r="CP6" s="73" t="s">
        <v>79</v>
      </c>
      <c r="CQ6" s="73" t="s">
        <v>151</v>
      </c>
      <c r="CR6" s="73" t="s">
        <v>152</v>
      </c>
      <c r="CS6" s="73" t="s">
        <v>143</v>
      </c>
      <c r="CT6" s="73" t="s">
        <v>153</v>
      </c>
      <c r="CU6" s="76" t="s">
        <v>76</v>
      </c>
      <c r="CV6" s="76" t="s">
        <v>11</v>
      </c>
      <c r="CW6" s="76" t="s">
        <v>83</v>
      </c>
      <c r="CX6" s="76" t="s">
        <v>80</v>
      </c>
      <c r="CY6" s="76" t="s">
        <v>81</v>
      </c>
      <c r="CZ6" s="76" t="s">
        <v>135</v>
      </c>
      <c r="DA6" s="76" t="s">
        <v>143</v>
      </c>
      <c r="DB6" s="76" t="s">
        <v>82</v>
      </c>
      <c r="DC6" s="67" t="s">
        <v>76</v>
      </c>
      <c r="DD6" s="67" t="s">
        <v>11</v>
      </c>
      <c r="DE6" s="67" t="s">
        <v>83</v>
      </c>
      <c r="DF6" s="67" t="s">
        <v>80</v>
      </c>
      <c r="DG6" s="67" t="s">
        <v>81</v>
      </c>
      <c r="DH6" s="67" t="s">
        <v>135</v>
      </c>
      <c r="DI6" s="67" t="s">
        <v>143</v>
      </c>
      <c r="DJ6" s="67" t="s">
        <v>82</v>
      </c>
      <c r="DK6" s="56" t="s">
        <v>76</v>
      </c>
      <c r="DL6" s="56" t="s">
        <v>11</v>
      </c>
      <c r="DM6" s="56" t="s">
        <v>83</v>
      </c>
      <c r="DN6" s="56" t="s">
        <v>80</v>
      </c>
      <c r="DO6" s="56" t="s">
        <v>81</v>
      </c>
      <c r="DP6" s="56" t="s">
        <v>135</v>
      </c>
      <c r="DQ6" s="56" t="s">
        <v>143</v>
      </c>
      <c r="DR6" s="56" t="s">
        <v>82</v>
      </c>
      <c r="DS6" s="73" t="s">
        <v>76</v>
      </c>
      <c r="DT6" s="73" t="s">
        <v>149</v>
      </c>
      <c r="DU6" s="73" t="s">
        <v>79</v>
      </c>
      <c r="DV6" s="73" t="s">
        <v>151</v>
      </c>
      <c r="DW6" s="73" t="s">
        <v>152</v>
      </c>
      <c r="DX6" s="73" t="s">
        <v>143</v>
      </c>
      <c r="DY6" s="73" t="s">
        <v>153</v>
      </c>
      <c r="DZ6" s="73" t="s">
        <v>318</v>
      </c>
      <c r="EA6" s="73" t="s">
        <v>319</v>
      </c>
      <c r="EB6" s="76" t="s">
        <v>76</v>
      </c>
      <c r="EC6" s="76" t="s">
        <v>11</v>
      </c>
      <c r="ED6" s="76" t="s">
        <v>83</v>
      </c>
      <c r="EE6" s="76" t="s">
        <v>80</v>
      </c>
      <c r="EF6" s="76" t="s">
        <v>81</v>
      </c>
      <c r="EG6" s="76" t="s">
        <v>135</v>
      </c>
      <c r="EH6" s="76" t="s">
        <v>143</v>
      </c>
      <c r="EI6" s="76" t="s">
        <v>82</v>
      </c>
      <c r="EJ6" s="76" t="s">
        <v>318</v>
      </c>
      <c r="EK6" s="76" t="s">
        <v>319</v>
      </c>
      <c r="EL6" s="67" t="s">
        <v>76</v>
      </c>
      <c r="EM6" s="67" t="s">
        <v>11</v>
      </c>
      <c r="EN6" s="67" t="s">
        <v>83</v>
      </c>
      <c r="EO6" s="67" t="s">
        <v>80</v>
      </c>
      <c r="EP6" s="67" t="s">
        <v>81</v>
      </c>
      <c r="EQ6" s="67" t="s">
        <v>135</v>
      </c>
      <c r="ER6" s="67" t="s">
        <v>143</v>
      </c>
      <c r="ES6" s="67" t="s">
        <v>82</v>
      </c>
      <c r="ET6" s="67" t="s">
        <v>318</v>
      </c>
      <c r="EU6" s="67" t="s">
        <v>319</v>
      </c>
      <c r="EV6" s="56" t="s">
        <v>76</v>
      </c>
      <c r="EW6" s="56" t="s">
        <v>11</v>
      </c>
      <c r="EX6" s="56" t="s">
        <v>83</v>
      </c>
      <c r="EY6" s="56" t="s">
        <v>80</v>
      </c>
      <c r="EZ6" s="56" t="s">
        <v>81</v>
      </c>
      <c r="FA6" s="56" t="s">
        <v>135</v>
      </c>
      <c r="FB6" s="56" t="s">
        <v>143</v>
      </c>
      <c r="FC6" s="56" t="s">
        <v>82</v>
      </c>
      <c r="FD6" s="56" t="s">
        <v>318</v>
      </c>
      <c r="FE6" s="56" t="s">
        <v>319</v>
      </c>
    </row>
    <row r="7" spans="1:182" s="1" customFormat="1" ht="14.25" customHeight="1" x14ac:dyDescent="0.2">
      <c r="A7" s="67"/>
      <c r="B7" s="67" t="s">
        <v>91</v>
      </c>
      <c r="C7" s="68" t="s">
        <v>142</v>
      </c>
      <c r="D7" s="30" t="s">
        <v>92</v>
      </c>
      <c r="E7" s="30" t="s">
        <v>93</v>
      </c>
      <c r="F7" s="31" t="s">
        <v>94</v>
      </c>
      <c r="G7" s="30" t="s">
        <v>92</v>
      </c>
      <c r="H7" s="30" t="s">
        <v>93</v>
      </c>
      <c r="I7" s="31" t="s">
        <v>94</v>
      </c>
      <c r="J7" s="31" t="s">
        <v>94</v>
      </c>
      <c r="K7" s="30" t="s">
        <v>93</v>
      </c>
      <c r="L7" s="30" t="s">
        <v>95</v>
      </c>
      <c r="M7" s="31" t="s">
        <v>96</v>
      </c>
      <c r="N7" s="30" t="s">
        <v>93</v>
      </c>
      <c r="O7" s="30" t="s">
        <v>95</v>
      </c>
      <c r="P7" s="31" t="s">
        <v>96</v>
      </c>
      <c r="Q7" s="31" t="s">
        <v>96</v>
      </c>
      <c r="R7" s="46" t="s">
        <v>95</v>
      </c>
      <c r="S7" s="46" t="s">
        <v>97</v>
      </c>
      <c r="T7" s="46" t="s">
        <v>98</v>
      </c>
      <c r="U7" s="46" t="s">
        <v>99</v>
      </c>
      <c r="V7" s="46" t="s">
        <v>100</v>
      </c>
      <c r="W7" s="46"/>
      <c r="X7" s="46" t="s">
        <v>98</v>
      </c>
      <c r="Y7" s="46" t="s">
        <v>98</v>
      </c>
      <c r="Z7" s="46" t="s">
        <v>101</v>
      </c>
      <c r="AA7" s="46" t="s">
        <v>98</v>
      </c>
      <c r="AB7" s="46" t="s">
        <v>99</v>
      </c>
      <c r="AC7" s="46" t="s">
        <v>99</v>
      </c>
      <c r="AD7" s="46" t="s">
        <v>102</v>
      </c>
      <c r="AE7" s="46" t="s">
        <v>103</v>
      </c>
      <c r="AF7" s="46" t="s">
        <v>104</v>
      </c>
      <c r="AG7" s="46" t="s">
        <v>105</v>
      </c>
      <c r="AH7" s="46" t="s">
        <v>105</v>
      </c>
      <c r="AI7" s="46" t="s">
        <v>106</v>
      </c>
      <c r="AJ7" s="46" t="s">
        <v>107</v>
      </c>
      <c r="AK7" s="46" t="s">
        <v>108</v>
      </c>
      <c r="AL7" s="35" t="s">
        <v>109</v>
      </c>
      <c r="AM7" s="35"/>
      <c r="AN7" s="35" t="s">
        <v>110</v>
      </c>
      <c r="AO7" s="35"/>
      <c r="AP7" s="35" t="s">
        <v>110</v>
      </c>
      <c r="AQ7" s="35"/>
      <c r="AR7" s="35" t="s">
        <v>110</v>
      </c>
      <c r="AS7" s="35"/>
      <c r="AT7" s="35" t="s">
        <v>110</v>
      </c>
      <c r="AU7" s="35"/>
      <c r="AV7" s="29"/>
      <c r="AW7" s="36"/>
      <c r="AX7" s="49" t="s">
        <v>111</v>
      </c>
      <c r="AY7" s="50" t="s">
        <v>115</v>
      </c>
      <c r="AZ7" s="50" t="s">
        <v>112</v>
      </c>
      <c r="BA7" s="50" t="s">
        <v>343</v>
      </c>
      <c r="BB7" s="50"/>
      <c r="BC7" s="50" t="s">
        <v>285</v>
      </c>
      <c r="BD7" s="50"/>
      <c r="BE7" s="52" t="s">
        <v>92</v>
      </c>
      <c r="BF7" s="52" t="s">
        <v>114</v>
      </c>
      <c r="BG7" s="52" t="s">
        <v>115</v>
      </c>
      <c r="BH7" s="52" t="s">
        <v>116</v>
      </c>
      <c r="BI7" s="52" t="s">
        <v>98</v>
      </c>
      <c r="BJ7" s="52" t="s">
        <v>344</v>
      </c>
      <c r="BK7" s="52" t="s">
        <v>285</v>
      </c>
      <c r="BL7" s="55" t="s">
        <v>92</v>
      </c>
      <c r="BM7" s="55" t="s">
        <v>114</v>
      </c>
      <c r="BN7" s="55" t="s">
        <v>115</v>
      </c>
      <c r="BO7" s="55" t="s">
        <v>116</v>
      </c>
      <c r="BP7" s="55" t="s">
        <v>98</v>
      </c>
      <c r="BQ7" s="55" t="s">
        <v>285</v>
      </c>
      <c r="BR7" s="55" t="s">
        <v>285</v>
      </c>
      <c r="BS7" s="56" t="s">
        <v>92</v>
      </c>
      <c r="BT7" s="56" t="s">
        <v>114</v>
      </c>
      <c r="BU7" s="56" t="s">
        <v>115</v>
      </c>
      <c r="BV7" s="56" t="s">
        <v>116</v>
      </c>
      <c r="BW7" s="56" t="s">
        <v>98</v>
      </c>
      <c r="BX7" s="56" t="s">
        <v>285</v>
      </c>
      <c r="BY7" s="56" t="s">
        <v>285</v>
      </c>
      <c r="BZ7" s="59" t="s">
        <v>92</v>
      </c>
      <c r="CA7" s="59" t="s">
        <v>114</v>
      </c>
      <c r="CB7" s="59" t="s">
        <v>115</v>
      </c>
      <c r="CC7" s="59" t="s">
        <v>116</v>
      </c>
      <c r="CD7" s="59" t="s">
        <v>98</v>
      </c>
      <c r="CE7" s="59" t="s">
        <v>285</v>
      </c>
      <c r="CF7" s="59" t="s">
        <v>285</v>
      </c>
      <c r="CG7" s="55" t="s">
        <v>92</v>
      </c>
      <c r="CH7" s="55" t="s">
        <v>115</v>
      </c>
      <c r="CI7" s="55" t="s">
        <v>98</v>
      </c>
      <c r="CJ7" s="55" t="s">
        <v>117</v>
      </c>
      <c r="CK7" s="55" t="s">
        <v>95</v>
      </c>
      <c r="CL7" s="55" t="s">
        <v>97</v>
      </c>
      <c r="CM7" s="55" t="s">
        <v>314</v>
      </c>
      <c r="CN7" s="73" t="s">
        <v>92</v>
      </c>
      <c r="CO7" s="73" t="s">
        <v>115</v>
      </c>
      <c r="CP7" s="73" t="s">
        <v>98</v>
      </c>
      <c r="CQ7" s="73" t="s">
        <v>117</v>
      </c>
      <c r="CR7" s="73" t="s">
        <v>95</v>
      </c>
      <c r="CS7" s="73" t="s">
        <v>97</v>
      </c>
      <c r="CT7" s="73" t="s">
        <v>314</v>
      </c>
      <c r="CU7" s="76" t="s">
        <v>92</v>
      </c>
      <c r="CV7" s="76" t="s">
        <v>115</v>
      </c>
      <c r="CW7" s="76" t="s">
        <v>118</v>
      </c>
      <c r="CX7" s="76" t="s">
        <v>98</v>
      </c>
      <c r="CY7" s="76" t="s">
        <v>117</v>
      </c>
      <c r="CZ7" s="76" t="s">
        <v>95</v>
      </c>
      <c r="DA7" s="76" t="s">
        <v>97</v>
      </c>
      <c r="DB7" s="76" t="s">
        <v>314</v>
      </c>
      <c r="DC7" s="67" t="s">
        <v>92</v>
      </c>
      <c r="DD7" s="67" t="s">
        <v>115</v>
      </c>
      <c r="DE7" s="67" t="s">
        <v>118</v>
      </c>
      <c r="DF7" s="67" t="s">
        <v>98</v>
      </c>
      <c r="DG7" s="67" t="s">
        <v>117</v>
      </c>
      <c r="DH7" s="67" t="s">
        <v>95</v>
      </c>
      <c r="DI7" s="67" t="s">
        <v>97</v>
      </c>
      <c r="DJ7" s="67" t="s">
        <v>314</v>
      </c>
      <c r="DK7" s="56" t="s">
        <v>92</v>
      </c>
      <c r="DL7" s="56" t="s">
        <v>115</v>
      </c>
      <c r="DM7" s="56" t="s">
        <v>118</v>
      </c>
      <c r="DN7" s="56" t="s">
        <v>98</v>
      </c>
      <c r="DO7" s="56" t="s">
        <v>117</v>
      </c>
      <c r="DP7" s="56" t="s">
        <v>95</v>
      </c>
      <c r="DQ7" s="56" t="s">
        <v>97</v>
      </c>
      <c r="DR7" s="56" t="s">
        <v>314</v>
      </c>
      <c r="DS7" s="73" t="s">
        <v>92</v>
      </c>
      <c r="DT7" s="73" t="s">
        <v>115</v>
      </c>
      <c r="DU7" s="73" t="s">
        <v>98</v>
      </c>
      <c r="DV7" s="73" t="s">
        <v>117</v>
      </c>
      <c r="DW7" s="73" t="s">
        <v>95</v>
      </c>
      <c r="DX7" s="73" t="s">
        <v>97</v>
      </c>
      <c r="DY7" s="73" t="s">
        <v>314</v>
      </c>
      <c r="DZ7" s="73" t="s">
        <v>320</v>
      </c>
      <c r="EA7" s="73" t="s">
        <v>320</v>
      </c>
      <c r="EB7" s="76" t="s">
        <v>92</v>
      </c>
      <c r="EC7" s="76" t="s">
        <v>115</v>
      </c>
      <c r="ED7" s="76" t="s">
        <v>118</v>
      </c>
      <c r="EE7" s="76" t="s">
        <v>98</v>
      </c>
      <c r="EF7" s="76" t="s">
        <v>117</v>
      </c>
      <c r="EG7" s="76" t="s">
        <v>95</v>
      </c>
      <c r="EH7" s="76" t="s">
        <v>97</v>
      </c>
      <c r="EI7" s="76" t="s">
        <v>314</v>
      </c>
      <c r="EJ7" s="76" t="s">
        <v>320</v>
      </c>
      <c r="EK7" s="76" t="s">
        <v>320</v>
      </c>
      <c r="EL7" s="67" t="s">
        <v>92</v>
      </c>
      <c r="EM7" s="67" t="s">
        <v>115</v>
      </c>
      <c r="EN7" s="67" t="s">
        <v>118</v>
      </c>
      <c r="EO7" s="67" t="s">
        <v>98</v>
      </c>
      <c r="EP7" s="67" t="s">
        <v>117</v>
      </c>
      <c r="EQ7" s="67" t="s">
        <v>95</v>
      </c>
      <c r="ER7" s="67" t="s">
        <v>97</v>
      </c>
      <c r="ES7" s="67" t="s">
        <v>314</v>
      </c>
      <c r="ET7" s="67" t="s">
        <v>320</v>
      </c>
      <c r="EU7" s="67" t="s">
        <v>320</v>
      </c>
      <c r="EV7" s="56" t="s">
        <v>92</v>
      </c>
      <c r="EW7" s="56" t="s">
        <v>115</v>
      </c>
      <c r="EX7" s="56" t="s">
        <v>118</v>
      </c>
      <c r="EY7" s="56" t="s">
        <v>98</v>
      </c>
      <c r="EZ7" s="56" t="s">
        <v>117</v>
      </c>
      <c r="FA7" s="56" t="s">
        <v>95</v>
      </c>
      <c r="FB7" s="56" t="s">
        <v>97</v>
      </c>
      <c r="FC7" s="56" t="s">
        <v>314</v>
      </c>
      <c r="FD7" s="56" t="s">
        <v>320</v>
      </c>
      <c r="FE7" s="56" t="s">
        <v>320</v>
      </c>
    </row>
    <row r="8" spans="1:182" s="14" customFormat="1" x14ac:dyDescent="0.2">
      <c r="A8" s="118" t="s">
        <v>341</v>
      </c>
      <c r="B8" s="13" t="s">
        <v>340</v>
      </c>
      <c r="D8" s="14">
        <v>2200</v>
      </c>
      <c r="E8" s="14">
        <v>17</v>
      </c>
      <c r="F8" s="14">
        <f>D8/1000*E8</f>
        <v>37.400000000000006</v>
      </c>
      <c r="G8" s="14">
        <v>2200</v>
      </c>
      <c r="H8" s="14">
        <v>1</v>
      </c>
      <c r="I8" s="14">
        <f>G8/1000*H8</f>
        <v>2.2000000000000002</v>
      </c>
      <c r="J8" s="14">
        <f>F8+I8</f>
        <v>39.600000000000009</v>
      </c>
      <c r="K8" s="14">
        <v>17</v>
      </c>
      <c r="L8" s="14">
        <v>90</v>
      </c>
      <c r="M8" s="23">
        <f>(98/L8-1)*K8*100</f>
        <v>151.11111111111094</v>
      </c>
      <c r="N8" s="14">
        <v>1</v>
      </c>
      <c r="O8" s="14">
        <v>90</v>
      </c>
      <c r="P8" s="23">
        <f>(98/O8-1)*N8*100</f>
        <v>8.8888888888888786</v>
      </c>
      <c r="Q8" s="23">
        <f>M8+P8</f>
        <v>159.99999999999983</v>
      </c>
      <c r="R8" s="14">
        <v>93</v>
      </c>
      <c r="S8" s="24">
        <f>R8/D8*100</f>
        <v>4.2272727272727275</v>
      </c>
      <c r="T8" s="14">
        <v>48</v>
      </c>
      <c r="U8" s="14">
        <v>70</v>
      </c>
      <c r="X8" s="14">
        <v>48</v>
      </c>
      <c r="Y8" s="14">
        <v>70</v>
      </c>
      <c r="Z8" s="14">
        <v>22</v>
      </c>
      <c r="AA8" s="14">
        <v>89</v>
      </c>
      <c r="AB8" s="14">
        <v>65</v>
      </c>
      <c r="AC8" s="14">
        <v>30</v>
      </c>
      <c r="AD8" s="14">
        <v>-35</v>
      </c>
      <c r="AE8" s="14">
        <v>75.099999999999994</v>
      </c>
      <c r="AF8" s="14">
        <v>8</v>
      </c>
      <c r="AG8" s="14">
        <v>3</v>
      </c>
      <c r="AH8" s="14">
        <v>3</v>
      </c>
      <c r="AI8" s="14">
        <v>2</v>
      </c>
      <c r="AJ8" s="14">
        <v>2</v>
      </c>
      <c r="AK8" s="14">
        <v>1.0149999999999999</v>
      </c>
      <c r="AL8" s="14">
        <v>1</v>
      </c>
      <c r="AN8" s="14">
        <v>0</v>
      </c>
      <c r="AP8" s="14">
        <v>0</v>
      </c>
      <c r="AR8" s="14">
        <v>0</v>
      </c>
      <c r="AT8" s="14">
        <v>0</v>
      </c>
      <c r="AV8" s="14">
        <f>SUM(AL8:AT8)</f>
        <v>1</v>
      </c>
      <c r="AW8" s="14" t="s">
        <v>146</v>
      </c>
      <c r="AX8" s="14">
        <v>3</v>
      </c>
      <c r="AY8" s="14">
        <v>180</v>
      </c>
      <c r="AZ8" s="14">
        <v>22</v>
      </c>
      <c r="BA8" s="14">
        <v>6</v>
      </c>
      <c r="BC8" s="14">
        <v>8</v>
      </c>
      <c r="BE8" s="14">
        <v>34</v>
      </c>
      <c r="BF8" s="14" t="s">
        <v>147</v>
      </c>
      <c r="BG8" s="14">
        <v>30</v>
      </c>
      <c r="BH8" s="14">
        <v>6</v>
      </c>
      <c r="BI8" s="14">
        <v>125</v>
      </c>
      <c r="BJ8" s="14">
        <v>5</v>
      </c>
      <c r="BK8" s="14">
        <v>8</v>
      </c>
      <c r="BL8" s="14">
        <v>34</v>
      </c>
      <c r="BM8" s="14" t="s">
        <v>148</v>
      </c>
      <c r="BN8" s="14">
        <v>90</v>
      </c>
      <c r="BQ8" s="14">
        <v>6</v>
      </c>
      <c r="BR8" s="14">
        <v>8</v>
      </c>
      <c r="BS8" s="14">
        <v>2400</v>
      </c>
      <c r="BT8" s="14" t="s">
        <v>147</v>
      </c>
      <c r="BU8" s="14">
        <v>30</v>
      </c>
      <c r="BV8" s="14">
        <v>7</v>
      </c>
      <c r="BW8" s="14">
        <v>140</v>
      </c>
      <c r="BX8" s="14">
        <v>6</v>
      </c>
      <c r="BY8" s="14">
        <v>8</v>
      </c>
      <c r="CG8" s="14">
        <v>2500</v>
      </c>
      <c r="CH8" s="14">
        <v>90</v>
      </c>
      <c r="CI8" s="14">
        <v>72</v>
      </c>
      <c r="CK8" s="14">
        <v>94</v>
      </c>
      <c r="CL8" s="14">
        <f>CK8/CG8*100</f>
        <v>3.7600000000000002</v>
      </c>
      <c r="CN8" s="14">
        <v>2500</v>
      </c>
      <c r="CO8" s="14">
        <v>60</v>
      </c>
      <c r="CP8" s="14">
        <v>145</v>
      </c>
      <c r="CQ8" s="14">
        <v>2.5</v>
      </c>
      <c r="CR8" s="14">
        <v>90</v>
      </c>
      <c r="CS8" s="24">
        <f>CR8/CN8*100</f>
        <v>3.5999999999999996</v>
      </c>
      <c r="CT8" s="14">
        <v>7</v>
      </c>
      <c r="CU8" s="14">
        <v>2500</v>
      </c>
      <c r="CV8" s="14">
        <v>20</v>
      </c>
      <c r="CW8" s="14">
        <v>12</v>
      </c>
      <c r="CX8" s="14">
        <v>140</v>
      </c>
      <c r="CY8" s="14">
        <v>2.4</v>
      </c>
      <c r="CZ8" s="14">
        <v>91</v>
      </c>
      <c r="DA8" s="14">
        <f>CZ8/CU8*100</f>
        <v>3.64</v>
      </c>
      <c r="DB8" s="14">
        <v>7</v>
      </c>
      <c r="DC8" s="14">
        <v>2500</v>
      </c>
      <c r="DD8" s="14">
        <v>20</v>
      </c>
      <c r="DE8" s="14">
        <v>12</v>
      </c>
      <c r="DF8" s="14">
        <v>145</v>
      </c>
      <c r="DG8" s="14">
        <v>2.6</v>
      </c>
      <c r="DH8" s="14">
        <v>90</v>
      </c>
      <c r="DI8" s="24">
        <f>DH8/DC8*100</f>
        <v>3.5999999999999996</v>
      </c>
      <c r="DJ8" s="14">
        <v>7</v>
      </c>
      <c r="DK8" s="14">
        <v>2500</v>
      </c>
      <c r="DL8" s="14">
        <v>20</v>
      </c>
      <c r="DM8" s="14">
        <v>12</v>
      </c>
      <c r="DN8" s="14">
        <v>150</v>
      </c>
      <c r="DO8" s="14">
        <v>2.5</v>
      </c>
      <c r="DP8" s="14">
        <v>89</v>
      </c>
      <c r="DQ8" s="14">
        <f>DP8/DK8*100</f>
        <v>3.56</v>
      </c>
      <c r="DR8" s="14">
        <v>7</v>
      </c>
      <c r="DS8" s="14">
        <v>2500</v>
      </c>
      <c r="DT8" s="14">
        <v>60</v>
      </c>
      <c r="DU8" s="14">
        <v>145</v>
      </c>
      <c r="DV8" s="14">
        <v>2.5</v>
      </c>
      <c r="DW8" s="14">
        <v>90</v>
      </c>
      <c r="DX8" s="24">
        <f>DW8/DS8*100</f>
        <v>3.5999999999999996</v>
      </c>
      <c r="DY8" s="14">
        <v>7</v>
      </c>
      <c r="DZ8" s="14">
        <v>21</v>
      </c>
      <c r="EA8" s="14">
        <v>36.5</v>
      </c>
      <c r="EB8" s="14">
        <v>2500</v>
      </c>
      <c r="EC8" s="14">
        <v>20</v>
      </c>
      <c r="ED8" s="14">
        <v>12</v>
      </c>
      <c r="EE8" s="14">
        <v>140</v>
      </c>
      <c r="EF8" s="14">
        <v>2.4</v>
      </c>
      <c r="EG8" s="14">
        <v>91</v>
      </c>
      <c r="EH8" s="14">
        <f>EG8/EB8*100</f>
        <v>3.64</v>
      </c>
      <c r="EI8" s="14">
        <v>7</v>
      </c>
      <c r="EJ8" s="14">
        <v>21</v>
      </c>
      <c r="EK8" s="14">
        <v>36.5</v>
      </c>
      <c r="EL8" s="14">
        <v>2500</v>
      </c>
      <c r="EM8" s="14">
        <v>20</v>
      </c>
      <c r="EN8" s="14">
        <v>12</v>
      </c>
      <c r="EO8" s="14">
        <v>145</v>
      </c>
      <c r="EP8" s="14">
        <v>2.6</v>
      </c>
      <c r="EQ8" s="14">
        <v>90</v>
      </c>
      <c r="ER8" s="24">
        <f>EQ8/EL8*100</f>
        <v>3.5999999999999996</v>
      </c>
      <c r="ES8" s="14">
        <v>7</v>
      </c>
      <c r="ET8" s="14">
        <v>21</v>
      </c>
      <c r="EU8" s="14">
        <v>36.5</v>
      </c>
      <c r="EV8" s="14">
        <v>2500</v>
      </c>
      <c r="EW8" s="14">
        <v>20</v>
      </c>
      <c r="EX8" s="14">
        <v>12</v>
      </c>
      <c r="EY8" s="14">
        <v>150</v>
      </c>
      <c r="EZ8" s="14">
        <v>2.5</v>
      </c>
      <c r="FA8" s="14">
        <v>89</v>
      </c>
      <c r="FB8" s="14">
        <f>FA8/EV8*100</f>
        <v>3.56</v>
      </c>
      <c r="FC8" s="14">
        <v>7</v>
      </c>
      <c r="FD8" s="14">
        <v>21</v>
      </c>
      <c r="FE8" s="14">
        <v>36.5</v>
      </c>
    </row>
    <row r="9" spans="1:182" s="14" customFormat="1" x14ac:dyDescent="0.2">
      <c r="A9" s="13"/>
      <c r="B9" s="13"/>
      <c r="F9" s="105" t="s">
        <v>273</v>
      </c>
      <c r="I9" s="105" t="s">
        <v>273</v>
      </c>
      <c r="J9" s="105" t="s">
        <v>273</v>
      </c>
      <c r="M9" s="105" t="s">
        <v>273</v>
      </c>
      <c r="P9" s="105" t="s">
        <v>273</v>
      </c>
      <c r="Q9" s="105" t="s">
        <v>273</v>
      </c>
      <c r="S9" s="105" t="s">
        <v>273</v>
      </c>
      <c r="AV9" s="105" t="s">
        <v>273</v>
      </c>
      <c r="CL9" s="105" t="s">
        <v>273</v>
      </c>
      <c r="CS9" s="105" t="s">
        <v>273</v>
      </c>
      <c r="DA9" s="105" t="s">
        <v>273</v>
      </c>
      <c r="DI9" s="105" t="s">
        <v>273</v>
      </c>
      <c r="DQ9" s="105" t="s">
        <v>273</v>
      </c>
      <c r="DX9" s="105" t="s">
        <v>273</v>
      </c>
      <c r="EH9" s="105" t="s">
        <v>273</v>
      </c>
      <c r="ER9" s="105" t="s">
        <v>273</v>
      </c>
      <c r="FB9" s="105" t="s">
        <v>273</v>
      </c>
    </row>
    <row r="10" spans="1:182" x14ac:dyDescent="0.2">
      <c r="A10" s="96" t="s">
        <v>123</v>
      </c>
      <c r="B10" s="96"/>
      <c r="C10" s="97"/>
      <c r="D10" s="97"/>
      <c r="E10" s="97"/>
      <c r="F10" s="98"/>
      <c r="G10" s="99"/>
      <c r="H10" s="99"/>
      <c r="I10" s="98"/>
      <c r="J10" s="98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</row>
    <row r="11" spans="1:182" x14ac:dyDescent="0.2">
      <c r="A11" s="3" t="s">
        <v>293</v>
      </c>
      <c r="B11" s="138">
        <v>44953</v>
      </c>
      <c r="C11">
        <v>1</v>
      </c>
      <c r="D11">
        <v>200</v>
      </c>
      <c r="E11">
        <v>20</v>
      </c>
      <c r="F11" s="103">
        <f t="shared" ref="F11:F80" si="0">D11/1000*E11</f>
        <v>4</v>
      </c>
      <c r="G11" s="63"/>
      <c r="H11" s="63"/>
      <c r="I11" s="103">
        <f t="shared" ref="I11:I80" si="1">G11/1000*H11</f>
        <v>0</v>
      </c>
      <c r="J11" s="103">
        <f t="shared" ref="J11:J80" si="2">F11+I11</f>
        <v>4</v>
      </c>
      <c r="M11" s="103" t="e">
        <f t="shared" ref="M11:M44" si="3">(98/L11-1)*K11*100</f>
        <v>#DIV/0!</v>
      </c>
      <c r="N11" s="2"/>
      <c r="O11" s="2"/>
      <c r="P11" s="103" t="e">
        <f>(98/O11-1)*N11*100</f>
        <v>#DIV/0!</v>
      </c>
      <c r="Q11" s="103" t="e">
        <f>M11+P11</f>
        <v>#DIV/0!</v>
      </c>
      <c r="R11" s="140">
        <v>93</v>
      </c>
      <c r="S11" s="106">
        <f>R11/D11*100</f>
        <v>46.5</v>
      </c>
      <c r="T11">
        <v>48</v>
      </c>
      <c r="AE11" s="142">
        <v>75</v>
      </c>
      <c r="AH11">
        <v>3</v>
      </c>
      <c r="AL11" s="108" t="s">
        <v>290</v>
      </c>
      <c r="AM11" s="108"/>
      <c r="AN11" s="107"/>
      <c r="AO11" s="107"/>
      <c r="AP11" s="107"/>
      <c r="AQ11" s="107"/>
      <c r="AR11" s="107"/>
      <c r="AS11" s="107"/>
      <c r="AT11" s="107"/>
      <c r="AU11" s="107"/>
      <c r="AV11" s="107"/>
      <c r="BA11" t="s">
        <v>282</v>
      </c>
      <c r="BB11" s="4">
        <f>IF(BA11="","0",IF(BA11="0 - Lepo",0,IF(BA11="1 - Äärimmäisen kevyt",1,IF(BA11="2 - Hyvin kevyt",2,IF(BA11="3 - Kevyt",3,IF(BA11="4 - Kohtalainen",4,IF(BA11="5 - Jonkin verran rasittava",5,IF(BA11="6 - Kohtalaisen rasittava",6,IF(BA11="7 - Rasittava",7,IF(BA11="8 - Hyvin rasittava",8,IF(BA11="9 - Hyvin, hyvin rasittava",9,IF(BA11="10 - Äärimmäisen rasittava, maksimaalinen",10,""))))))))))))</f>
        <v>8</v>
      </c>
      <c r="BC11" t="s">
        <v>276</v>
      </c>
      <c r="BD11" s="4">
        <f>IF(BC11="","0",IF(BC11="0 - Lepo",0,IF(BC11="1 - Äärimmäisen kevyt",1,IF(BC11="2 - Hyvin kevyt",2,IF(BC11="3 - Kevyt",3,IF(BC11="4 - Kohtalainen",4,IF(BC11="5 - Jonkin verran rasittava",5,IF(BC11="6 - Kohtalaisen rasittava",6,IF(BC11="7 - Rasittava",7,IF(BC11="8 - Hyvin rasittava",8,IF(BC11="9 - Hyvin, hyvin rasittava",9,IF(BC11="10 - Äärimmäisen rasittava, maksimaalinen",10,""))))))))))))</f>
        <v>2</v>
      </c>
      <c r="CL11" s="109" t="e">
        <f t="shared" ref="CL11:CL89" si="4">CK11/CG11*100</f>
        <v>#DIV/0!</v>
      </c>
      <c r="CS11" s="119" t="e">
        <f t="shared" ref="CS11:CS89" si="5">CR11/CN11*100</f>
        <v>#DIV/0!</v>
      </c>
      <c r="DA11" s="119" t="e">
        <f t="shared" ref="DA11:DA89" si="6">CZ11/CU11*100</f>
        <v>#DIV/0!</v>
      </c>
      <c r="DI11" s="120" t="e">
        <f t="shared" ref="DI11:DI89" si="7">DH11/DC11*100</f>
        <v>#DIV/0!</v>
      </c>
      <c r="DQ11" s="119" t="e">
        <f t="shared" ref="DQ11:DQ89" si="8">DP11/DK11*100</f>
        <v>#DIV/0!</v>
      </c>
      <c r="DX11" s="119" t="e">
        <f t="shared" ref="DX11:DX20" si="9">DW11/DS11*100</f>
        <v>#DIV/0!</v>
      </c>
      <c r="EH11" s="119" t="e">
        <f t="shared" ref="EH11:EH20" si="10">EG11/EB11*100</f>
        <v>#DIV/0!</v>
      </c>
      <c r="ER11" s="120" t="e">
        <f t="shared" ref="ER11:ER20" si="11">EQ11/EL11*100</f>
        <v>#DIV/0!</v>
      </c>
      <c r="FB11" s="119" t="e">
        <f t="shared" ref="FB11:FB20" si="12">FA11/EV11*100</f>
        <v>#DIV/0!</v>
      </c>
    </row>
    <row r="12" spans="1:182" x14ac:dyDescent="0.2">
      <c r="A12" s="117" t="s">
        <v>300</v>
      </c>
      <c r="B12" s="138">
        <v>44954</v>
      </c>
      <c r="C12">
        <v>2</v>
      </c>
      <c r="D12">
        <v>300</v>
      </c>
      <c r="E12">
        <v>20</v>
      </c>
      <c r="F12" s="103">
        <f t="shared" si="0"/>
        <v>6</v>
      </c>
      <c r="G12" s="63"/>
      <c r="H12" s="63"/>
      <c r="I12" s="103">
        <f t="shared" si="1"/>
        <v>0</v>
      </c>
      <c r="J12" s="103">
        <f t="shared" si="2"/>
        <v>6</v>
      </c>
      <c r="M12" s="103" t="e">
        <f t="shared" si="3"/>
        <v>#DIV/0!</v>
      </c>
      <c r="N12" s="2"/>
      <c r="O12" s="2"/>
      <c r="P12" s="103" t="e">
        <f t="shared" ref="P12:P44" si="13">(98/O12-1)*N12*100</f>
        <v>#DIV/0!</v>
      </c>
      <c r="Q12" s="103" t="e">
        <f t="shared" ref="Q12:Q44" si="14">M12+P12</f>
        <v>#DIV/0!</v>
      </c>
      <c r="R12" s="140">
        <v>94</v>
      </c>
      <c r="S12" s="106">
        <f t="shared" ref="S12:S80" si="15">R12/D12*100</f>
        <v>31.333333333333336</v>
      </c>
      <c r="T12">
        <v>47</v>
      </c>
      <c r="AE12" s="142">
        <v>74.7</v>
      </c>
      <c r="AH12">
        <v>3</v>
      </c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BA12" t="s">
        <v>277</v>
      </c>
      <c r="BB12" s="4">
        <f t="shared" ref="BB12:BB20" si="16">IF(BA12="","0",IF(BA12="0 - Lepo",0,IF(BA12="1 - Äärimmäisen kevyt",1,IF(BA12="2 - Hyvin kevyt",2,IF(BA12="3 - Kevyt",3,IF(BA12="4 - Kohtalainen",4,IF(BA12="5 - Jonkin verran rasittava",5,IF(BA12="6 - Kohtalaisen rasittava",6,IF(BA12="7 - Rasittava",7,IF(BA12="8 - Hyvin rasittava",8,IF(BA12="9 - Hyvin, hyvin rasittava",9,IF(BA12="10 - Äärimmäisen rasittava, maksimaalinen",10,""))))))))))))</f>
        <v>3</v>
      </c>
      <c r="BC12" t="s">
        <v>353</v>
      </c>
      <c r="BD12" s="4">
        <f t="shared" ref="BD12:BD20" si="17">IF(BC12="","0",IF(BC12="0 - Lepo",0,IF(BC12="1 - Äärimmäisen kevyt",1,IF(BC12="2 - Hyvin kevyt",2,IF(BC12="3 - Kevyt",3,IF(BC12="4 - Kohtalainen",4,IF(BC12="5 - Jonkin verran rasittava",5,IF(BC12="6 - Kohtalaisen rasittava",6,IF(BC12="7 - Rasittava",7,IF(BC12="8 - Hyvin rasittava",8,IF(BC12="9 - Hyvin, hyvin rasittava",9,IF(BC12="10 - Äärimmäisen rasittava, maksimaalinen",10,""))))))))))))</f>
        <v>6</v>
      </c>
      <c r="CL12" s="109" t="e">
        <f t="shared" si="4"/>
        <v>#DIV/0!</v>
      </c>
      <c r="CM12" t="s">
        <v>306</v>
      </c>
      <c r="CS12" s="119" t="e">
        <f t="shared" si="5"/>
        <v>#DIV/0!</v>
      </c>
      <c r="DA12" s="119" t="e">
        <f t="shared" si="6"/>
        <v>#DIV/0!</v>
      </c>
      <c r="DI12" s="120" t="e">
        <f t="shared" si="7"/>
        <v>#DIV/0!</v>
      </c>
      <c r="DQ12" s="119" t="e">
        <f t="shared" si="8"/>
        <v>#DIV/0!</v>
      </c>
      <c r="DX12" s="119" t="e">
        <f t="shared" si="9"/>
        <v>#DIV/0!</v>
      </c>
      <c r="EH12" s="119" t="e">
        <f t="shared" si="10"/>
        <v>#DIV/0!</v>
      </c>
      <c r="ER12" s="120" t="e">
        <f t="shared" si="11"/>
        <v>#DIV/0!</v>
      </c>
      <c r="FB12" s="119" t="e">
        <f t="shared" si="12"/>
        <v>#DIV/0!</v>
      </c>
    </row>
    <row r="13" spans="1:182" x14ac:dyDescent="0.2">
      <c r="B13" s="138">
        <v>44955</v>
      </c>
      <c r="C13">
        <v>3</v>
      </c>
      <c r="D13">
        <v>300</v>
      </c>
      <c r="E13">
        <v>20</v>
      </c>
      <c r="F13" s="103">
        <f t="shared" si="0"/>
        <v>6</v>
      </c>
      <c r="G13" s="63"/>
      <c r="H13" s="63"/>
      <c r="I13" s="103">
        <f t="shared" si="1"/>
        <v>0</v>
      </c>
      <c r="J13" s="103">
        <f t="shared" si="2"/>
        <v>6</v>
      </c>
      <c r="M13" s="103" t="e">
        <f t="shared" si="3"/>
        <v>#DIV/0!</v>
      </c>
      <c r="N13" s="2"/>
      <c r="O13" s="2"/>
      <c r="P13" s="103" t="e">
        <f t="shared" si="13"/>
        <v>#DIV/0!</v>
      </c>
      <c r="Q13" s="103" t="e">
        <f t="shared" si="14"/>
        <v>#DIV/0!</v>
      </c>
      <c r="R13" s="140">
        <v>95</v>
      </c>
      <c r="S13" s="106">
        <f t="shared" si="15"/>
        <v>31.666666666666664</v>
      </c>
      <c r="T13">
        <v>45</v>
      </c>
      <c r="AE13" s="142">
        <v>75</v>
      </c>
      <c r="AH13">
        <v>3</v>
      </c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BA13" t="s">
        <v>278</v>
      </c>
      <c r="BB13" s="4">
        <f t="shared" si="16"/>
        <v>4</v>
      </c>
      <c r="BC13" t="s">
        <v>275</v>
      </c>
      <c r="BD13" s="4">
        <f t="shared" si="17"/>
        <v>1</v>
      </c>
      <c r="CL13" s="109" t="e">
        <f t="shared" si="4"/>
        <v>#DIV/0!</v>
      </c>
      <c r="CS13" s="119" t="e">
        <f t="shared" si="5"/>
        <v>#DIV/0!</v>
      </c>
      <c r="DA13" s="119" t="e">
        <f t="shared" si="6"/>
        <v>#DIV/0!</v>
      </c>
      <c r="DI13" s="120" t="e">
        <f t="shared" si="7"/>
        <v>#DIV/0!</v>
      </c>
      <c r="DQ13" s="119" t="e">
        <f t="shared" si="8"/>
        <v>#DIV/0!</v>
      </c>
      <c r="DX13" s="119" t="e">
        <f t="shared" si="9"/>
        <v>#DIV/0!</v>
      </c>
      <c r="EH13" s="119" t="e">
        <f t="shared" si="10"/>
        <v>#DIV/0!</v>
      </c>
      <c r="ER13" s="120" t="e">
        <f t="shared" si="11"/>
        <v>#DIV/0!</v>
      </c>
      <c r="FB13" s="119" t="e">
        <f t="shared" si="12"/>
        <v>#DIV/0!</v>
      </c>
    </row>
    <row r="14" spans="1:182" x14ac:dyDescent="0.2">
      <c r="A14" s="15"/>
      <c r="B14" s="138">
        <v>44956</v>
      </c>
      <c r="C14">
        <v>4</v>
      </c>
      <c r="D14">
        <v>200</v>
      </c>
      <c r="E14">
        <v>20</v>
      </c>
      <c r="F14" s="103">
        <f t="shared" si="0"/>
        <v>4</v>
      </c>
      <c r="G14" s="63"/>
      <c r="H14" s="63"/>
      <c r="I14" s="103">
        <f t="shared" si="1"/>
        <v>0</v>
      </c>
      <c r="J14" s="103">
        <f t="shared" si="2"/>
        <v>4</v>
      </c>
      <c r="M14" s="103" t="e">
        <f t="shared" si="3"/>
        <v>#DIV/0!</v>
      </c>
      <c r="N14" s="2"/>
      <c r="O14" s="2"/>
      <c r="P14" s="103" t="e">
        <f t="shared" si="13"/>
        <v>#DIV/0!</v>
      </c>
      <c r="Q14" s="103" t="e">
        <f t="shared" si="14"/>
        <v>#DIV/0!</v>
      </c>
      <c r="R14" s="140">
        <v>93</v>
      </c>
      <c r="S14" s="106">
        <f t="shared" si="15"/>
        <v>46.5</v>
      </c>
      <c r="T14">
        <v>43</v>
      </c>
      <c r="AE14" s="142">
        <v>74</v>
      </c>
      <c r="AH14">
        <v>3</v>
      </c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BA14" t="s">
        <v>353</v>
      </c>
      <c r="BB14" s="4">
        <f t="shared" si="16"/>
        <v>6</v>
      </c>
      <c r="BC14" t="s">
        <v>276</v>
      </c>
      <c r="BD14" s="4">
        <f t="shared" si="17"/>
        <v>2</v>
      </c>
      <c r="CL14" s="109" t="e">
        <f t="shared" si="4"/>
        <v>#DIV/0!</v>
      </c>
      <c r="CS14" s="119" t="e">
        <f t="shared" si="5"/>
        <v>#DIV/0!</v>
      </c>
      <c r="DA14" s="119" t="e">
        <f t="shared" si="6"/>
        <v>#DIV/0!</v>
      </c>
      <c r="DI14" s="120" t="e">
        <f t="shared" si="7"/>
        <v>#DIV/0!</v>
      </c>
      <c r="DQ14" s="119" t="e">
        <f t="shared" si="8"/>
        <v>#DIV/0!</v>
      </c>
      <c r="DX14" s="119" t="e">
        <f t="shared" si="9"/>
        <v>#DIV/0!</v>
      </c>
      <c r="EH14" s="119" t="e">
        <f t="shared" si="10"/>
        <v>#DIV/0!</v>
      </c>
      <c r="ER14" s="120" t="e">
        <f t="shared" si="11"/>
        <v>#DIV/0!</v>
      </c>
      <c r="FB14" s="119" t="e">
        <f t="shared" si="12"/>
        <v>#DIV/0!</v>
      </c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</row>
    <row r="15" spans="1:182" x14ac:dyDescent="0.2">
      <c r="A15" s="15"/>
      <c r="B15" s="138">
        <v>44957</v>
      </c>
      <c r="C15">
        <v>5</v>
      </c>
      <c r="D15">
        <v>200</v>
      </c>
      <c r="E15">
        <v>20</v>
      </c>
      <c r="F15" s="103">
        <f t="shared" si="0"/>
        <v>4</v>
      </c>
      <c r="G15" s="63"/>
      <c r="H15" s="63"/>
      <c r="I15" s="103">
        <f t="shared" si="1"/>
        <v>0</v>
      </c>
      <c r="J15" s="103">
        <f t="shared" si="2"/>
        <v>4</v>
      </c>
      <c r="M15" s="103" t="e">
        <f t="shared" si="3"/>
        <v>#DIV/0!</v>
      </c>
      <c r="N15" s="2"/>
      <c r="O15" s="2"/>
      <c r="P15" s="103" t="e">
        <f t="shared" si="13"/>
        <v>#DIV/0!</v>
      </c>
      <c r="Q15" s="103" t="e">
        <f t="shared" si="14"/>
        <v>#DIV/0!</v>
      </c>
      <c r="R15" s="140">
        <v>94</v>
      </c>
      <c r="S15" s="106">
        <f t="shared" si="15"/>
        <v>47</v>
      </c>
      <c r="T15">
        <v>41</v>
      </c>
      <c r="AE15" s="142">
        <v>74.8</v>
      </c>
      <c r="AH15">
        <v>3</v>
      </c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BA15" t="s">
        <v>275</v>
      </c>
      <c r="BB15" s="4">
        <f t="shared" si="16"/>
        <v>1</v>
      </c>
      <c r="BC15" t="s">
        <v>279</v>
      </c>
      <c r="BD15" s="4">
        <f t="shared" si="17"/>
        <v>5</v>
      </c>
      <c r="CL15" s="109" t="e">
        <f t="shared" si="4"/>
        <v>#DIV/0!</v>
      </c>
      <c r="CS15" s="119" t="e">
        <f t="shared" si="5"/>
        <v>#DIV/0!</v>
      </c>
      <c r="DA15" s="119" t="e">
        <f t="shared" si="6"/>
        <v>#DIV/0!</v>
      </c>
      <c r="DI15" s="120" t="e">
        <f t="shared" si="7"/>
        <v>#DIV/0!</v>
      </c>
      <c r="DQ15" s="119" t="e">
        <f t="shared" si="8"/>
        <v>#DIV/0!</v>
      </c>
      <c r="DX15" s="119" t="e">
        <f t="shared" si="9"/>
        <v>#DIV/0!</v>
      </c>
      <c r="EH15" s="119" t="e">
        <f t="shared" si="10"/>
        <v>#DIV/0!</v>
      </c>
      <c r="ER15" s="120" t="e">
        <f t="shared" si="11"/>
        <v>#DIV/0!</v>
      </c>
      <c r="FB15" s="119" t="e">
        <f t="shared" si="12"/>
        <v>#DIV/0!</v>
      </c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</row>
    <row r="16" spans="1:182" x14ac:dyDescent="0.2">
      <c r="A16" s="15"/>
      <c r="B16" s="138">
        <v>44958</v>
      </c>
      <c r="C16">
        <v>6</v>
      </c>
      <c r="D16">
        <v>200</v>
      </c>
      <c r="E16">
        <v>20</v>
      </c>
      <c r="F16" s="103">
        <f t="shared" si="0"/>
        <v>4</v>
      </c>
      <c r="G16" s="63"/>
      <c r="H16" s="63"/>
      <c r="I16" s="103">
        <f t="shared" si="1"/>
        <v>0</v>
      </c>
      <c r="J16" s="103">
        <f t="shared" si="2"/>
        <v>4</v>
      </c>
      <c r="M16" s="103" t="e">
        <f t="shared" si="3"/>
        <v>#DIV/0!</v>
      </c>
      <c r="N16" s="2"/>
      <c r="O16" s="2"/>
      <c r="P16" s="103" t="e">
        <f t="shared" si="13"/>
        <v>#DIV/0!</v>
      </c>
      <c r="Q16" s="103" t="e">
        <f t="shared" si="14"/>
        <v>#DIV/0!</v>
      </c>
      <c r="R16" s="140">
        <v>94.1</v>
      </c>
      <c r="S16" s="106">
        <f t="shared" si="15"/>
        <v>47.05</v>
      </c>
      <c r="T16">
        <v>39</v>
      </c>
      <c r="AE16" s="142">
        <v>74.8</v>
      </c>
      <c r="AH16">
        <v>3</v>
      </c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BA16" t="s">
        <v>277</v>
      </c>
      <c r="BB16" s="4">
        <f t="shared" si="16"/>
        <v>3</v>
      </c>
      <c r="BC16" t="s">
        <v>279</v>
      </c>
      <c r="BD16" s="4">
        <f t="shared" si="17"/>
        <v>5</v>
      </c>
      <c r="CL16" s="109" t="e">
        <f t="shared" si="4"/>
        <v>#DIV/0!</v>
      </c>
      <c r="CS16" s="119" t="e">
        <f t="shared" si="5"/>
        <v>#DIV/0!</v>
      </c>
      <c r="DA16" s="119" t="e">
        <f t="shared" si="6"/>
        <v>#DIV/0!</v>
      </c>
      <c r="DI16" s="120" t="e">
        <f t="shared" si="7"/>
        <v>#DIV/0!</v>
      </c>
      <c r="DQ16" s="119" t="e">
        <f t="shared" si="8"/>
        <v>#DIV/0!</v>
      </c>
      <c r="DX16" s="119" t="e">
        <f t="shared" si="9"/>
        <v>#DIV/0!</v>
      </c>
      <c r="EH16" s="119" t="e">
        <f t="shared" si="10"/>
        <v>#DIV/0!</v>
      </c>
      <c r="ER16" s="120" t="e">
        <f t="shared" si="11"/>
        <v>#DIV/0!</v>
      </c>
      <c r="FB16" s="119" t="e">
        <f t="shared" si="12"/>
        <v>#DIV/0!</v>
      </c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</row>
    <row r="17" spans="1:182" x14ac:dyDescent="0.2">
      <c r="A17" s="15"/>
      <c r="B17" s="138">
        <v>44959</v>
      </c>
      <c r="C17">
        <v>7</v>
      </c>
      <c r="D17">
        <v>300</v>
      </c>
      <c r="E17">
        <v>20</v>
      </c>
      <c r="F17" s="103">
        <f t="shared" si="0"/>
        <v>6</v>
      </c>
      <c r="G17" s="63"/>
      <c r="H17" s="63"/>
      <c r="I17" s="103">
        <f t="shared" si="1"/>
        <v>0</v>
      </c>
      <c r="J17" s="103">
        <f t="shared" si="2"/>
        <v>6</v>
      </c>
      <c r="M17" s="103" t="e">
        <f t="shared" si="3"/>
        <v>#DIV/0!</v>
      </c>
      <c r="N17" s="2"/>
      <c r="O17" s="2"/>
      <c r="P17" s="103" t="e">
        <f t="shared" si="13"/>
        <v>#DIV/0!</v>
      </c>
      <c r="Q17" s="103" t="e">
        <f t="shared" si="14"/>
        <v>#DIV/0!</v>
      </c>
      <c r="R17" s="140">
        <v>94.2</v>
      </c>
      <c r="S17" s="106">
        <f t="shared" si="15"/>
        <v>31.4</v>
      </c>
      <c r="T17">
        <v>37</v>
      </c>
      <c r="AE17" s="142">
        <v>75</v>
      </c>
      <c r="AH17">
        <v>3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BA17" t="s">
        <v>281</v>
      </c>
      <c r="BB17" s="4">
        <f t="shared" si="16"/>
        <v>7</v>
      </c>
      <c r="BC17" t="s">
        <v>276</v>
      </c>
      <c r="BD17" s="4">
        <f t="shared" si="17"/>
        <v>2</v>
      </c>
      <c r="CL17" s="109" t="e">
        <f t="shared" si="4"/>
        <v>#DIV/0!</v>
      </c>
      <c r="CS17" s="119" t="e">
        <f t="shared" si="5"/>
        <v>#DIV/0!</v>
      </c>
      <c r="DA17" s="119" t="e">
        <f t="shared" si="6"/>
        <v>#DIV/0!</v>
      </c>
      <c r="DI17" s="120" t="e">
        <f t="shared" si="7"/>
        <v>#DIV/0!</v>
      </c>
      <c r="DQ17" s="119" t="e">
        <f t="shared" si="8"/>
        <v>#DIV/0!</v>
      </c>
      <c r="DX17" s="119" t="e">
        <f t="shared" si="9"/>
        <v>#DIV/0!</v>
      </c>
      <c r="EH17" s="119" t="e">
        <f t="shared" si="10"/>
        <v>#DIV/0!</v>
      </c>
      <c r="ER17" s="120" t="e">
        <f t="shared" si="11"/>
        <v>#DIV/0!</v>
      </c>
      <c r="FB17" s="119" t="e">
        <f t="shared" si="12"/>
        <v>#DIV/0!</v>
      </c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</row>
    <row r="18" spans="1:182" x14ac:dyDescent="0.2">
      <c r="A18" s="15"/>
      <c r="B18" s="138">
        <v>44960</v>
      </c>
      <c r="C18">
        <v>8</v>
      </c>
      <c r="D18">
        <v>300</v>
      </c>
      <c r="E18">
        <v>20</v>
      </c>
      <c r="F18" s="103">
        <f t="shared" si="0"/>
        <v>6</v>
      </c>
      <c r="G18" s="63"/>
      <c r="H18" s="63"/>
      <c r="I18" s="103">
        <f t="shared" si="1"/>
        <v>0</v>
      </c>
      <c r="J18" s="103">
        <f t="shared" si="2"/>
        <v>6</v>
      </c>
      <c r="M18" s="103" t="e">
        <f t="shared" si="3"/>
        <v>#DIV/0!</v>
      </c>
      <c r="N18" s="2"/>
      <c r="O18" s="2"/>
      <c r="P18" s="103" t="e">
        <f t="shared" si="13"/>
        <v>#DIV/0!</v>
      </c>
      <c r="Q18" s="103" t="e">
        <f t="shared" si="14"/>
        <v>#DIV/0!</v>
      </c>
      <c r="R18" s="140">
        <v>94.3</v>
      </c>
      <c r="S18" s="106">
        <f t="shared" si="15"/>
        <v>31.43333333333333</v>
      </c>
      <c r="T18">
        <v>47</v>
      </c>
      <c r="AE18" s="142">
        <v>74</v>
      </c>
      <c r="AH18">
        <v>3</v>
      </c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BA18" t="s">
        <v>276</v>
      </c>
      <c r="BB18" s="4">
        <f t="shared" si="16"/>
        <v>2</v>
      </c>
      <c r="BC18" t="s">
        <v>277</v>
      </c>
      <c r="BD18" s="4">
        <f t="shared" si="17"/>
        <v>3</v>
      </c>
      <c r="CL18" s="109" t="e">
        <f t="shared" si="4"/>
        <v>#DIV/0!</v>
      </c>
      <c r="CS18" s="119" t="e">
        <f t="shared" si="5"/>
        <v>#DIV/0!</v>
      </c>
      <c r="DA18" s="119" t="e">
        <f t="shared" si="6"/>
        <v>#DIV/0!</v>
      </c>
      <c r="DI18" s="120" t="e">
        <f t="shared" si="7"/>
        <v>#DIV/0!</v>
      </c>
      <c r="DQ18" s="119" t="e">
        <f t="shared" si="8"/>
        <v>#DIV/0!</v>
      </c>
      <c r="DX18" s="119" t="e">
        <f t="shared" si="9"/>
        <v>#DIV/0!</v>
      </c>
      <c r="EH18" s="119" t="e">
        <f t="shared" si="10"/>
        <v>#DIV/0!</v>
      </c>
      <c r="ER18" s="120" t="e">
        <f t="shared" si="11"/>
        <v>#DIV/0!</v>
      </c>
      <c r="FB18" s="119" t="e">
        <f t="shared" si="12"/>
        <v>#DIV/0!</v>
      </c>
    </row>
    <row r="19" spans="1:182" x14ac:dyDescent="0.2">
      <c r="A19" s="15"/>
      <c r="B19" s="138">
        <v>44961</v>
      </c>
      <c r="C19">
        <v>9</v>
      </c>
      <c r="D19">
        <v>300</v>
      </c>
      <c r="E19">
        <v>20</v>
      </c>
      <c r="F19" s="103">
        <f t="shared" si="0"/>
        <v>6</v>
      </c>
      <c r="G19" s="63"/>
      <c r="H19" s="63"/>
      <c r="I19" s="103">
        <f t="shared" si="1"/>
        <v>0</v>
      </c>
      <c r="J19" s="103">
        <f t="shared" si="2"/>
        <v>6</v>
      </c>
      <c r="M19" s="103" t="e">
        <f t="shared" si="3"/>
        <v>#DIV/0!</v>
      </c>
      <c r="N19" s="2"/>
      <c r="O19" s="2"/>
      <c r="P19" s="103" t="e">
        <f t="shared" si="13"/>
        <v>#DIV/0!</v>
      </c>
      <c r="Q19" s="103" t="e">
        <f t="shared" si="14"/>
        <v>#DIV/0!</v>
      </c>
      <c r="R19" s="140">
        <v>94.4</v>
      </c>
      <c r="S19" s="106">
        <f t="shared" si="15"/>
        <v>31.466666666666672</v>
      </c>
      <c r="T19">
        <v>45</v>
      </c>
      <c r="AE19" s="142">
        <v>74.8</v>
      </c>
      <c r="AH19">
        <v>3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BA19" t="s">
        <v>353</v>
      </c>
      <c r="BB19" s="4">
        <f t="shared" si="16"/>
        <v>6</v>
      </c>
      <c r="BC19" t="s">
        <v>277</v>
      </c>
      <c r="BD19" s="4">
        <f t="shared" si="17"/>
        <v>3</v>
      </c>
      <c r="CL19" s="109" t="e">
        <f t="shared" si="4"/>
        <v>#DIV/0!</v>
      </c>
      <c r="CS19" s="119" t="e">
        <f t="shared" si="5"/>
        <v>#DIV/0!</v>
      </c>
      <c r="DA19" s="119" t="e">
        <f t="shared" si="6"/>
        <v>#DIV/0!</v>
      </c>
      <c r="DI19" s="120" t="e">
        <f t="shared" si="7"/>
        <v>#DIV/0!</v>
      </c>
      <c r="DQ19" s="119" t="e">
        <f t="shared" si="8"/>
        <v>#DIV/0!</v>
      </c>
      <c r="DX19" s="119" t="e">
        <f t="shared" si="9"/>
        <v>#DIV/0!</v>
      </c>
      <c r="EH19" s="119" t="e">
        <f t="shared" si="10"/>
        <v>#DIV/0!</v>
      </c>
      <c r="ER19" s="120" t="e">
        <f t="shared" si="11"/>
        <v>#DIV/0!</v>
      </c>
      <c r="FB19" s="119" t="e">
        <f t="shared" si="12"/>
        <v>#DIV/0!</v>
      </c>
    </row>
    <row r="20" spans="1:182" x14ac:dyDescent="0.2">
      <c r="A20" s="15"/>
      <c r="B20" s="138">
        <v>44962</v>
      </c>
      <c r="C20">
        <v>10</v>
      </c>
      <c r="D20">
        <v>200</v>
      </c>
      <c r="E20">
        <v>20</v>
      </c>
      <c r="F20" s="103">
        <f t="shared" si="0"/>
        <v>4</v>
      </c>
      <c r="G20" s="63"/>
      <c r="H20" s="63"/>
      <c r="I20" s="103">
        <f t="shared" si="1"/>
        <v>0</v>
      </c>
      <c r="J20" s="103">
        <f t="shared" si="2"/>
        <v>4</v>
      </c>
      <c r="M20" s="103" t="e">
        <f t="shared" si="3"/>
        <v>#DIV/0!</v>
      </c>
      <c r="N20" s="2"/>
      <c r="O20" s="2"/>
      <c r="P20" s="103" t="e">
        <f t="shared" si="13"/>
        <v>#DIV/0!</v>
      </c>
      <c r="Q20" s="103" t="e">
        <f t="shared" si="14"/>
        <v>#DIV/0!</v>
      </c>
      <c r="R20" s="140">
        <v>94.5</v>
      </c>
      <c r="S20" s="106">
        <f t="shared" si="15"/>
        <v>47.25</v>
      </c>
      <c r="T20">
        <v>43</v>
      </c>
      <c r="AE20" s="142">
        <v>74.8</v>
      </c>
      <c r="AH20">
        <v>3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BA20" t="s">
        <v>275</v>
      </c>
      <c r="BB20" s="4">
        <f t="shared" si="16"/>
        <v>1</v>
      </c>
      <c r="BC20" t="s">
        <v>276</v>
      </c>
      <c r="BD20" s="4">
        <f t="shared" si="17"/>
        <v>2</v>
      </c>
      <c r="CL20" s="109" t="e">
        <f t="shared" si="4"/>
        <v>#DIV/0!</v>
      </c>
      <c r="CS20" s="119" t="e">
        <f t="shared" si="5"/>
        <v>#DIV/0!</v>
      </c>
      <c r="DA20" s="119" t="e">
        <f t="shared" si="6"/>
        <v>#DIV/0!</v>
      </c>
      <c r="DI20" s="120" t="e">
        <f t="shared" si="7"/>
        <v>#DIV/0!</v>
      </c>
      <c r="DQ20" s="119" t="e">
        <f t="shared" si="8"/>
        <v>#DIV/0!</v>
      </c>
      <c r="DX20" s="119" t="e">
        <f t="shared" si="9"/>
        <v>#DIV/0!</v>
      </c>
      <c r="EH20" s="119" t="e">
        <f t="shared" si="10"/>
        <v>#DIV/0!</v>
      </c>
      <c r="ER20" s="120" t="e">
        <f t="shared" si="11"/>
        <v>#DIV/0!</v>
      </c>
      <c r="FB20" s="119" t="e">
        <f t="shared" si="12"/>
        <v>#DIV/0!</v>
      </c>
    </row>
    <row r="21" spans="1:182" x14ac:dyDescent="0.2">
      <c r="A21" s="3" t="s">
        <v>124</v>
      </c>
      <c r="B21" s="10"/>
      <c r="D21" s="64">
        <f>AVERAGE(D11:D20)</f>
        <v>250</v>
      </c>
      <c r="E21" s="64">
        <f>AVERAGE(E11:E20)</f>
        <v>20</v>
      </c>
      <c r="F21" s="64"/>
      <c r="G21" s="64"/>
      <c r="H21" s="64"/>
      <c r="I21" s="64"/>
      <c r="J21" s="64"/>
      <c r="N21" s="2"/>
      <c r="O21" s="2"/>
      <c r="P21" s="2"/>
      <c r="Q21" s="2"/>
      <c r="R21" s="2"/>
      <c r="S21" s="2"/>
      <c r="T21" s="2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CL21" s="2"/>
      <c r="CS21" s="64"/>
      <c r="DA21" s="64"/>
      <c r="DI21" s="22"/>
      <c r="DQ21" s="64"/>
      <c r="DX21" s="64"/>
      <c r="EH21" s="64"/>
      <c r="ER21" s="22"/>
      <c r="FB21" s="64"/>
    </row>
    <row r="22" spans="1:182" x14ac:dyDescent="0.2">
      <c r="A22" s="10"/>
      <c r="B22" s="10"/>
      <c r="F22" s="64"/>
      <c r="G22" s="63"/>
      <c r="H22" s="63"/>
      <c r="I22" s="64"/>
      <c r="J22" s="64"/>
      <c r="M22" s="21"/>
      <c r="N22" s="2"/>
      <c r="O22" s="2"/>
      <c r="P22" s="21"/>
      <c r="Q22" s="21"/>
      <c r="R22" s="21"/>
      <c r="S22" s="22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CL22" s="2"/>
      <c r="CS22" s="64"/>
      <c r="DA22" s="64"/>
      <c r="DI22" s="22"/>
      <c r="DQ22" s="64"/>
      <c r="DX22" s="64"/>
      <c r="EH22" s="64"/>
      <c r="ER22" s="22"/>
      <c r="FB22" s="64"/>
    </row>
    <row r="23" spans="1:182" x14ac:dyDescent="0.2">
      <c r="A23" s="110" t="s">
        <v>41</v>
      </c>
      <c r="B23" s="110"/>
      <c r="C23" s="111"/>
      <c r="D23" s="111"/>
      <c r="E23" s="111"/>
      <c r="F23" s="112"/>
      <c r="G23" s="113"/>
      <c r="H23" s="113"/>
      <c r="I23" s="112"/>
      <c r="J23" s="112"/>
      <c r="K23" s="111"/>
      <c r="L23" s="111"/>
      <c r="M23" s="114"/>
      <c r="N23" s="115"/>
      <c r="O23" s="115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1"/>
      <c r="CH23" s="111"/>
      <c r="CI23" s="111"/>
      <c r="CJ23" s="111"/>
      <c r="CK23" s="111"/>
      <c r="CL23" s="115"/>
      <c r="CM23" s="111"/>
      <c r="CN23" s="111"/>
      <c r="CO23" s="111"/>
      <c r="CP23" s="111"/>
      <c r="CQ23" s="111"/>
      <c r="CR23" s="111"/>
      <c r="CS23" s="112"/>
      <c r="CT23" s="111"/>
      <c r="CU23" s="111"/>
      <c r="CV23" s="111"/>
      <c r="CW23" s="111"/>
      <c r="CX23" s="111"/>
      <c r="CY23" s="111"/>
      <c r="CZ23" s="111"/>
      <c r="DA23" s="112"/>
      <c r="DB23" s="111"/>
      <c r="DC23" s="111"/>
      <c r="DD23" s="111"/>
      <c r="DE23" s="111"/>
      <c r="DF23" s="111"/>
      <c r="DG23" s="111"/>
      <c r="DH23" s="111"/>
      <c r="DI23" s="116"/>
      <c r="DJ23" s="111"/>
      <c r="DK23" s="111"/>
      <c r="DL23" s="111"/>
      <c r="DM23" s="111"/>
      <c r="DN23" s="111"/>
      <c r="DO23" s="111"/>
      <c r="DP23" s="111"/>
      <c r="DQ23" s="112"/>
      <c r="DR23" s="111"/>
      <c r="DS23" s="111"/>
      <c r="DT23" s="111"/>
      <c r="DU23" s="111"/>
      <c r="DV23" s="111"/>
      <c r="DW23" s="111"/>
      <c r="DX23" s="112"/>
      <c r="DY23" s="111"/>
      <c r="DZ23" s="111"/>
      <c r="EA23" s="111"/>
      <c r="EB23" s="111"/>
      <c r="EC23" s="111"/>
      <c r="ED23" s="111"/>
      <c r="EE23" s="111"/>
      <c r="EF23" s="111"/>
      <c r="EG23" s="111"/>
      <c r="EH23" s="112"/>
      <c r="EI23" s="111"/>
      <c r="EJ23" s="111"/>
      <c r="EK23" s="111"/>
      <c r="EL23" s="111"/>
      <c r="EM23" s="111"/>
      <c r="EN23" s="111"/>
      <c r="EO23" s="111"/>
      <c r="EP23" s="111"/>
      <c r="EQ23" s="111"/>
      <c r="ER23" s="116"/>
      <c r="ES23" s="111"/>
      <c r="ET23" s="111"/>
      <c r="EU23" s="111"/>
      <c r="EV23" s="111"/>
      <c r="EW23" s="111"/>
      <c r="EX23" s="111"/>
      <c r="EY23" s="111"/>
      <c r="EZ23" s="111"/>
      <c r="FA23" s="111"/>
      <c r="FB23" s="112"/>
      <c r="FC23" s="111"/>
      <c r="FD23" s="111"/>
      <c r="FE23" s="111"/>
    </row>
    <row r="24" spans="1:182" x14ac:dyDescent="0.2">
      <c r="A24" s="3" t="s">
        <v>294</v>
      </c>
      <c r="B24" s="138">
        <v>44965</v>
      </c>
      <c r="C24">
        <v>1</v>
      </c>
      <c r="F24" s="103">
        <f t="shared" si="0"/>
        <v>0</v>
      </c>
      <c r="G24" s="63"/>
      <c r="H24" s="63"/>
      <c r="I24" s="103">
        <f t="shared" si="1"/>
        <v>0</v>
      </c>
      <c r="J24" s="103">
        <f t="shared" si="2"/>
        <v>0</v>
      </c>
      <c r="M24" s="103" t="e">
        <f t="shared" si="3"/>
        <v>#DIV/0!</v>
      </c>
      <c r="N24" s="2"/>
      <c r="O24" s="2"/>
      <c r="P24" s="103" t="e">
        <f t="shared" si="13"/>
        <v>#DIV/0!</v>
      </c>
      <c r="Q24" s="103" t="e">
        <f t="shared" si="14"/>
        <v>#DIV/0!</v>
      </c>
      <c r="R24" s="21"/>
      <c r="S24" s="103" t="e">
        <f t="shared" si="15"/>
        <v>#DIV/0!</v>
      </c>
      <c r="AL24" t="s">
        <v>229</v>
      </c>
      <c r="AM24" t="str">
        <f>IF(AL24="0—None at all","0",IF(AL24="","0",IF(AL24="1—A mild headache","1",IF(AL24="2—Moderate headache",2,IF(AL24="3—Severe headache, incapacitating",3,"")))))</f>
        <v>0</v>
      </c>
      <c r="AN24" t="s">
        <v>233</v>
      </c>
      <c r="AO24" s="4" t="str">
        <f>IF(AN24="","0",IF(AN24="0—Good appetite","0",IF(AN24="1—Poor appetite or nausea","1",IF(AN24="2—Moderate nausea or vomiting or diarrhea",2,IF(AN24="3—Severe nausea and vomiting and/or diarrhea, incapacitating",3,"")))))</f>
        <v>0</v>
      </c>
      <c r="AP24" t="s">
        <v>239</v>
      </c>
      <c r="AQ24" s="4" t="str">
        <f>IF(AP24="","0",IF(AP24="0—Not tired or weak","0",IF(AP24="1—Mild fatigue/weakness","1",IF(AP24="2—Moderate fatigue/weakness",2,IF(AP24="3—Severe fatigue/weakness, incapacitating",3,"")))))</f>
        <v>1</v>
      </c>
      <c r="AR24" t="s">
        <v>243</v>
      </c>
      <c r="AS24" s="4" t="str">
        <f>IF(AR24="","0",IF(AR24="0—No dizziness/light-headedness","0",IF(AR24="1—Mild dizziness/light-headedness","1",IF(AR24="2—Moderate dizziness/light-headedness",2,IF(AR24="3—Severe dizziness/light-headedness, incapacitating",3,"")))))</f>
        <v>0</v>
      </c>
      <c r="AT24" t="s">
        <v>250</v>
      </c>
      <c r="AU24" s="4" t="str">
        <f>IF(AT24="","0",IF(AT24="0—Not at all","0",IF(AT24="1—Symptoms present, but did not force any change in activity or itinerary","1",IF(AT24="2—My symptoms forced me to stop the ascent or to go down on my own power",2,IF(AT24="3—Had to be evacuated to a lower altitude",3,"")))))</f>
        <v>0</v>
      </c>
      <c r="AV24" s="109">
        <f>AM24+AO24+AQ24+AS24+AU24</f>
        <v>1</v>
      </c>
      <c r="AY24" s="19" t="s">
        <v>274</v>
      </c>
      <c r="CL24" s="109" t="e">
        <f t="shared" si="4"/>
        <v>#DIV/0!</v>
      </c>
      <c r="CS24" s="119" t="e">
        <f t="shared" si="5"/>
        <v>#DIV/0!</v>
      </c>
      <c r="DA24" s="119" t="e">
        <f t="shared" si="6"/>
        <v>#DIV/0!</v>
      </c>
      <c r="DI24" s="120" t="e">
        <f t="shared" si="7"/>
        <v>#DIV/0!</v>
      </c>
      <c r="DQ24" s="119" t="e">
        <f t="shared" si="8"/>
        <v>#DIV/0!</v>
      </c>
      <c r="DX24" s="119" t="e">
        <f t="shared" ref="DX24:DX51" si="18">DW24/DS24*100</f>
        <v>#DIV/0!</v>
      </c>
      <c r="EH24" s="119" t="e">
        <f t="shared" ref="EH24:EH51" si="19">EG24/EB24*100</f>
        <v>#DIV/0!</v>
      </c>
      <c r="ER24" s="120" t="e">
        <f t="shared" ref="ER24:ER51" si="20">EQ24/EL24*100</f>
        <v>#DIV/0!</v>
      </c>
      <c r="FB24" s="119" t="e">
        <f t="shared" ref="FB24:FB51" si="21">FA24/EV24*100</f>
        <v>#DIV/0!</v>
      </c>
    </row>
    <row r="25" spans="1:182" x14ac:dyDescent="0.2">
      <c r="A25" s="117" t="s">
        <v>300</v>
      </c>
      <c r="B25" s="138">
        <v>44966</v>
      </c>
      <c r="C25">
        <v>2</v>
      </c>
      <c r="F25" s="103">
        <f t="shared" si="0"/>
        <v>0</v>
      </c>
      <c r="G25" s="63"/>
      <c r="H25" s="63"/>
      <c r="I25" s="103">
        <f t="shared" si="1"/>
        <v>0</v>
      </c>
      <c r="J25" s="103">
        <f t="shared" si="2"/>
        <v>0</v>
      </c>
      <c r="M25" s="103" t="e">
        <f t="shared" si="3"/>
        <v>#DIV/0!</v>
      </c>
      <c r="N25" s="2"/>
      <c r="O25" s="2"/>
      <c r="P25" s="103" t="e">
        <f t="shared" si="13"/>
        <v>#DIV/0!</v>
      </c>
      <c r="Q25" s="103" t="e">
        <f t="shared" si="14"/>
        <v>#DIV/0!</v>
      </c>
      <c r="R25" s="21"/>
      <c r="S25" s="103" t="e">
        <f t="shared" si="15"/>
        <v>#DIV/0!</v>
      </c>
      <c r="AL25" t="s">
        <v>230</v>
      </c>
      <c r="AM25" t="str">
        <f t="shared" ref="AM25:AM51" si="22">IF(AL25="0—None at all","0",IF(AL25="","0",IF(AL25="1—A mild headache","1",IF(AL25="2—Moderate headache",2,IF(AL25="3—Severe headache, incapacitating",3,"")))))</f>
        <v>1</v>
      </c>
      <c r="AN25" t="s">
        <v>235</v>
      </c>
      <c r="AO25" s="4">
        <f t="shared" ref="AO25:AO51" si="23">IF(AN25="","0",IF(AN25="0—Good appetite","0",IF(AN25="1—Poor appetite or nausea","1",IF(AN25="2—Moderate nausea or vomiting or diarrhea",2,IF(AN25="3—Severe nausea and vomiting and/or diarrhea, incapacitating",3,"")))))</f>
        <v>2</v>
      </c>
      <c r="AQ25" s="4" t="str">
        <f t="shared" ref="AQ25:AQ51" si="24">IF(AP25="","0",IF(AP25="0—Not tired or weak","0",IF(AP25="1—Mild fatigue/weakness","1",IF(AP25="2—Moderate fatigue/weakness",2,IF(AP25="3—Severe fatigue/weakness, incapacitating",3,"")))))</f>
        <v>0</v>
      </c>
      <c r="AS25" s="4" t="str">
        <f t="shared" ref="AS25:AS51" si="25">IF(AR25="","0",IF(AR25="0—No dizziness/light-headedness","0",IF(AR25="1—Mild dizziness/light-headedness","1",IF(AR25="2—Moderate dizziness/light-headedness",2,IF(AR25="3—Severe dizziness/light-headedness, incapacitating",3,"")))))</f>
        <v>0</v>
      </c>
      <c r="AU25" s="4" t="str">
        <f t="shared" ref="AU25:AU51" si="26">IF(AT25="","0",IF(AT25="0—Not at all","0",IF(AT25="1—Symptoms present, but did not force any change in activity or itinerary","1",IF(AT25="2—My symptoms forced me to stop the ascent or to go down on my own power",2,IF(AT25="3—Had to be evacuated to a lower altitude",3,"")))))</f>
        <v>0</v>
      </c>
      <c r="AV25" s="109">
        <f t="shared" ref="AV25:AV51" si="27">AM25+AO25+AQ25+AS25+AU25</f>
        <v>3</v>
      </c>
      <c r="AY25" s="19" t="s">
        <v>275</v>
      </c>
      <c r="CL25" s="109" t="e">
        <f t="shared" si="4"/>
        <v>#DIV/0!</v>
      </c>
      <c r="CS25" s="119" t="e">
        <f t="shared" si="5"/>
        <v>#DIV/0!</v>
      </c>
      <c r="DA25" s="119" t="e">
        <f t="shared" si="6"/>
        <v>#DIV/0!</v>
      </c>
      <c r="DI25" s="120" t="e">
        <f t="shared" si="7"/>
        <v>#DIV/0!</v>
      </c>
      <c r="DQ25" s="119" t="e">
        <f t="shared" si="8"/>
        <v>#DIV/0!</v>
      </c>
      <c r="DX25" s="119" t="e">
        <f t="shared" si="18"/>
        <v>#DIV/0!</v>
      </c>
      <c r="EH25" s="119" t="e">
        <f t="shared" si="19"/>
        <v>#DIV/0!</v>
      </c>
      <c r="ER25" s="120" t="e">
        <f t="shared" si="20"/>
        <v>#DIV/0!</v>
      </c>
      <c r="FB25" s="119" t="e">
        <f t="shared" si="21"/>
        <v>#DIV/0!</v>
      </c>
    </row>
    <row r="26" spans="1:182" x14ac:dyDescent="0.2">
      <c r="A26" s="3" t="s">
        <v>299</v>
      </c>
      <c r="B26" s="138">
        <v>44967</v>
      </c>
      <c r="C26">
        <v>3</v>
      </c>
      <c r="F26" s="103">
        <f t="shared" si="0"/>
        <v>0</v>
      </c>
      <c r="G26" s="63"/>
      <c r="H26" s="63"/>
      <c r="I26" s="103">
        <f t="shared" si="1"/>
        <v>0</v>
      </c>
      <c r="J26" s="103">
        <f t="shared" si="2"/>
        <v>0</v>
      </c>
      <c r="M26" s="103" t="e">
        <f t="shared" si="3"/>
        <v>#DIV/0!</v>
      </c>
      <c r="N26" s="2"/>
      <c r="O26" s="2"/>
      <c r="P26" s="103" t="e">
        <f t="shared" si="13"/>
        <v>#DIV/0!</v>
      </c>
      <c r="Q26" s="103" t="e">
        <f t="shared" si="14"/>
        <v>#DIV/0!</v>
      </c>
      <c r="R26" s="21"/>
      <c r="S26" s="103" t="e">
        <f t="shared" si="15"/>
        <v>#DIV/0!</v>
      </c>
      <c r="AM26" t="str">
        <f t="shared" si="22"/>
        <v>0</v>
      </c>
      <c r="AO26" s="4" t="str">
        <f t="shared" si="23"/>
        <v>0</v>
      </c>
      <c r="AQ26" s="4" t="str">
        <f t="shared" si="24"/>
        <v>0</v>
      </c>
      <c r="AS26" s="4" t="str">
        <f t="shared" si="25"/>
        <v>0</v>
      </c>
      <c r="AU26" s="4" t="str">
        <f t="shared" si="26"/>
        <v>0</v>
      </c>
      <c r="AV26" s="109">
        <f t="shared" si="27"/>
        <v>0</v>
      </c>
      <c r="AY26" s="19" t="s">
        <v>276</v>
      </c>
      <c r="CL26" s="109" t="e">
        <f t="shared" si="4"/>
        <v>#DIV/0!</v>
      </c>
      <c r="CS26" s="119" t="e">
        <f t="shared" si="5"/>
        <v>#DIV/0!</v>
      </c>
      <c r="DA26" s="119" t="e">
        <f t="shared" si="6"/>
        <v>#DIV/0!</v>
      </c>
      <c r="DI26" s="120" t="e">
        <f t="shared" si="7"/>
        <v>#DIV/0!</v>
      </c>
      <c r="DQ26" s="119" t="e">
        <f t="shared" si="8"/>
        <v>#DIV/0!</v>
      </c>
      <c r="DX26" s="119" t="e">
        <f t="shared" si="18"/>
        <v>#DIV/0!</v>
      </c>
      <c r="EH26" s="119" t="e">
        <f t="shared" si="19"/>
        <v>#DIV/0!</v>
      </c>
      <c r="ER26" s="120" t="e">
        <f t="shared" si="20"/>
        <v>#DIV/0!</v>
      </c>
      <c r="FB26" s="119" t="e">
        <f t="shared" si="21"/>
        <v>#DIV/0!</v>
      </c>
    </row>
    <row r="27" spans="1:182" x14ac:dyDescent="0.2">
      <c r="A27" s="118" t="s">
        <v>316</v>
      </c>
      <c r="B27" s="138">
        <v>44968</v>
      </c>
      <c r="C27">
        <v>4</v>
      </c>
      <c r="F27" s="103">
        <f t="shared" si="0"/>
        <v>0</v>
      </c>
      <c r="G27" s="63"/>
      <c r="H27" s="63"/>
      <c r="I27" s="103">
        <f t="shared" si="1"/>
        <v>0</v>
      </c>
      <c r="J27" s="103">
        <f t="shared" si="2"/>
        <v>0</v>
      </c>
      <c r="M27" s="103" t="e">
        <f t="shared" si="3"/>
        <v>#DIV/0!</v>
      </c>
      <c r="N27" s="2"/>
      <c r="O27" s="2"/>
      <c r="P27" s="103" t="e">
        <f t="shared" si="13"/>
        <v>#DIV/0!</v>
      </c>
      <c r="Q27" s="103" t="e">
        <f t="shared" si="14"/>
        <v>#DIV/0!</v>
      </c>
      <c r="R27" s="21"/>
      <c r="S27" s="103" t="e">
        <f t="shared" si="15"/>
        <v>#DIV/0!</v>
      </c>
      <c r="AM27" t="str">
        <f t="shared" si="22"/>
        <v>0</v>
      </c>
      <c r="AO27" s="4" t="str">
        <f t="shared" si="23"/>
        <v>0</v>
      </c>
      <c r="AQ27" s="4" t="str">
        <f t="shared" si="24"/>
        <v>0</v>
      </c>
      <c r="AS27" s="4" t="str">
        <f t="shared" si="25"/>
        <v>0</v>
      </c>
      <c r="AU27" s="4" t="str">
        <f t="shared" si="26"/>
        <v>0</v>
      </c>
      <c r="AV27" s="109">
        <f t="shared" si="27"/>
        <v>0</v>
      </c>
      <c r="AY27" s="19" t="s">
        <v>277</v>
      </c>
      <c r="CL27" s="109" t="e">
        <f t="shared" si="4"/>
        <v>#DIV/0!</v>
      </c>
      <c r="CS27" s="119" t="e">
        <f t="shared" si="5"/>
        <v>#DIV/0!</v>
      </c>
      <c r="DA27" s="119" t="e">
        <f t="shared" si="6"/>
        <v>#DIV/0!</v>
      </c>
      <c r="DI27" s="120" t="e">
        <f t="shared" si="7"/>
        <v>#DIV/0!</v>
      </c>
      <c r="DQ27" s="119" t="e">
        <f t="shared" si="8"/>
        <v>#DIV/0!</v>
      </c>
      <c r="DX27" s="119" t="e">
        <f t="shared" si="18"/>
        <v>#DIV/0!</v>
      </c>
      <c r="EH27" s="119" t="e">
        <f t="shared" si="19"/>
        <v>#DIV/0!</v>
      </c>
      <c r="ER27" s="120" t="e">
        <f t="shared" si="20"/>
        <v>#DIV/0!</v>
      </c>
      <c r="FB27" s="119" t="e">
        <f t="shared" si="21"/>
        <v>#DIV/0!</v>
      </c>
    </row>
    <row r="28" spans="1:182" x14ac:dyDescent="0.2">
      <c r="A28" s="15"/>
      <c r="B28" s="138">
        <v>44969</v>
      </c>
      <c r="C28">
        <v>5</v>
      </c>
      <c r="F28" s="103">
        <f t="shared" si="0"/>
        <v>0</v>
      </c>
      <c r="G28" s="63"/>
      <c r="H28" s="63"/>
      <c r="I28" s="103">
        <f t="shared" si="1"/>
        <v>0</v>
      </c>
      <c r="J28" s="103">
        <f t="shared" si="2"/>
        <v>0</v>
      </c>
      <c r="M28" s="103" t="e">
        <f t="shared" si="3"/>
        <v>#DIV/0!</v>
      </c>
      <c r="N28" s="2"/>
      <c r="O28" s="2"/>
      <c r="P28" s="103" t="e">
        <f t="shared" si="13"/>
        <v>#DIV/0!</v>
      </c>
      <c r="Q28" s="103" t="e">
        <f t="shared" si="14"/>
        <v>#DIV/0!</v>
      </c>
      <c r="R28" s="21"/>
      <c r="S28" s="103" t="e">
        <f t="shared" si="15"/>
        <v>#DIV/0!</v>
      </c>
      <c r="AM28" t="str">
        <f t="shared" si="22"/>
        <v>0</v>
      </c>
      <c r="AO28" s="4" t="str">
        <f t="shared" si="23"/>
        <v>0</v>
      </c>
      <c r="AQ28" s="4" t="str">
        <f t="shared" si="24"/>
        <v>0</v>
      </c>
      <c r="AS28" s="4" t="str">
        <f t="shared" si="25"/>
        <v>0</v>
      </c>
      <c r="AU28" s="4" t="str">
        <f t="shared" si="26"/>
        <v>0</v>
      </c>
      <c r="AV28" s="109">
        <f t="shared" si="27"/>
        <v>0</v>
      </c>
      <c r="AY28" s="19" t="s">
        <v>278</v>
      </c>
      <c r="CL28" s="109" t="e">
        <f t="shared" si="4"/>
        <v>#DIV/0!</v>
      </c>
      <c r="CS28" s="119" t="e">
        <f t="shared" si="5"/>
        <v>#DIV/0!</v>
      </c>
      <c r="DA28" s="119" t="e">
        <f t="shared" si="6"/>
        <v>#DIV/0!</v>
      </c>
      <c r="DI28" s="120" t="e">
        <f t="shared" si="7"/>
        <v>#DIV/0!</v>
      </c>
      <c r="DQ28" s="119" t="e">
        <f t="shared" si="8"/>
        <v>#DIV/0!</v>
      </c>
      <c r="DX28" s="119" t="e">
        <f t="shared" si="18"/>
        <v>#DIV/0!</v>
      </c>
      <c r="EH28" s="119" t="e">
        <f t="shared" si="19"/>
        <v>#DIV/0!</v>
      </c>
      <c r="ER28" s="120" t="e">
        <f t="shared" si="20"/>
        <v>#DIV/0!</v>
      </c>
      <c r="FB28" s="119" t="e">
        <f t="shared" si="21"/>
        <v>#DIV/0!</v>
      </c>
    </row>
    <row r="29" spans="1:182" x14ac:dyDescent="0.2">
      <c r="A29" s="3" t="s">
        <v>295</v>
      </c>
      <c r="B29" s="138">
        <v>44970</v>
      </c>
      <c r="C29">
        <v>6</v>
      </c>
      <c r="F29" s="103">
        <f t="shared" si="0"/>
        <v>0</v>
      </c>
      <c r="G29" s="63"/>
      <c r="H29" s="63"/>
      <c r="I29" s="103">
        <f t="shared" si="1"/>
        <v>0</v>
      </c>
      <c r="J29" s="103">
        <f t="shared" si="2"/>
        <v>0</v>
      </c>
      <c r="M29" s="103" t="e">
        <f t="shared" si="3"/>
        <v>#DIV/0!</v>
      </c>
      <c r="N29" s="2"/>
      <c r="O29" s="2"/>
      <c r="P29" s="103" t="e">
        <f t="shared" si="13"/>
        <v>#DIV/0!</v>
      </c>
      <c r="Q29" s="103" t="e">
        <f t="shared" si="14"/>
        <v>#DIV/0!</v>
      </c>
      <c r="R29" s="21"/>
      <c r="S29" s="103" t="e">
        <f t="shared" si="15"/>
        <v>#DIV/0!</v>
      </c>
      <c r="AM29" t="str">
        <f t="shared" si="22"/>
        <v>0</v>
      </c>
      <c r="AO29" s="4" t="str">
        <f t="shared" si="23"/>
        <v>0</v>
      </c>
      <c r="AQ29" s="4" t="str">
        <f t="shared" si="24"/>
        <v>0</v>
      </c>
      <c r="AS29" s="4" t="str">
        <f t="shared" si="25"/>
        <v>0</v>
      </c>
      <c r="AU29" s="4" t="str">
        <f t="shared" si="26"/>
        <v>0</v>
      </c>
      <c r="AV29" s="109">
        <f t="shared" si="27"/>
        <v>0</v>
      </c>
      <c r="AY29" s="19" t="s">
        <v>279</v>
      </c>
      <c r="CL29" s="109" t="e">
        <f t="shared" si="4"/>
        <v>#DIV/0!</v>
      </c>
      <c r="CS29" s="119" t="e">
        <f t="shared" si="5"/>
        <v>#DIV/0!</v>
      </c>
      <c r="DA29" s="119" t="e">
        <f t="shared" si="6"/>
        <v>#DIV/0!</v>
      </c>
      <c r="DI29" s="120" t="e">
        <f t="shared" si="7"/>
        <v>#DIV/0!</v>
      </c>
      <c r="DQ29" s="119" t="e">
        <f t="shared" si="8"/>
        <v>#DIV/0!</v>
      </c>
      <c r="DX29" s="119" t="e">
        <f t="shared" si="18"/>
        <v>#DIV/0!</v>
      </c>
      <c r="EH29" s="119" t="e">
        <f t="shared" si="19"/>
        <v>#DIV/0!</v>
      </c>
      <c r="ER29" s="120" t="e">
        <f t="shared" si="20"/>
        <v>#DIV/0!</v>
      </c>
      <c r="FB29" s="119" t="e">
        <f t="shared" si="21"/>
        <v>#DIV/0!</v>
      </c>
    </row>
    <row r="30" spans="1:182" x14ac:dyDescent="0.2">
      <c r="A30" s="117" t="s">
        <v>300</v>
      </c>
      <c r="B30" s="138">
        <v>44971</v>
      </c>
      <c r="C30">
        <v>7</v>
      </c>
      <c r="F30" s="103">
        <f t="shared" si="0"/>
        <v>0</v>
      </c>
      <c r="G30" s="63"/>
      <c r="H30" s="63"/>
      <c r="I30" s="103">
        <f t="shared" si="1"/>
        <v>0</v>
      </c>
      <c r="J30" s="103">
        <f t="shared" si="2"/>
        <v>0</v>
      </c>
      <c r="M30" s="103" t="e">
        <f t="shared" si="3"/>
        <v>#DIV/0!</v>
      </c>
      <c r="N30" s="2"/>
      <c r="O30" s="2"/>
      <c r="P30" s="103" t="e">
        <f t="shared" si="13"/>
        <v>#DIV/0!</v>
      </c>
      <c r="Q30" s="103" t="e">
        <f t="shared" si="14"/>
        <v>#DIV/0!</v>
      </c>
      <c r="R30" s="21"/>
      <c r="S30" s="103" t="e">
        <f t="shared" si="15"/>
        <v>#DIV/0!</v>
      </c>
      <c r="AM30" t="str">
        <f t="shared" si="22"/>
        <v>0</v>
      </c>
      <c r="AO30" s="4" t="str">
        <f t="shared" si="23"/>
        <v>0</v>
      </c>
      <c r="AQ30" s="4" t="str">
        <f t="shared" si="24"/>
        <v>0</v>
      </c>
      <c r="AS30" s="4" t="str">
        <f t="shared" si="25"/>
        <v>0</v>
      </c>
      <c r="AU30" s="4" t="str">
        <f t="shared" si="26"/>
        <v>0</v>
      </c>
      <c r="AV30" s="109">
        <f t="shared" si="27"/>
        <v>0</v>
      </c>
      <c r="AY30" s="19" t="s">
        <v>280</v>
      </c>
      <c r="CL30" s="109" t="e">
        <f t="shared" si="4"/>
        <v>#DIV/0!</v>
      </c>
      <c r="CS30" s="119" t="e">
        <f t="shared" si="5"/>
        <v>#DIV/0!</v>
      </c>
      <c r="DA30" s="119" t="e">
        <f t="shared" si="6"/>
        <v>#DIV/0!</v>
      </c>
      <c r="DI30" s="120" t="e">
        <f t="shared" si="7"/>
        <v>#DIV/0!</v>
      </c>
      <c r="DQ30" s="119" t="e">
        <f t="shared" si="8"/>
        <v>#DIV/0!</v>
      </c>
      <c r="DX30" s="119" t="e">
        <f t="shared" si="18"/>
        <v>#DIV/0!</v>
      </c>
      <c r="EH30" s="119" t="e">
        <f t="shared" si="19"/>
        <v>#DIV/0!</v>
      </c>
      <c r="ER30" s="120" t="e">
        <f t="shared" si="20"/>
        <v>#DIV/0!</v>
      </c>
      <c r="FB30" s="119" t="e">
        <f t="shared" si="21"/>
        <v>#DIV/0!</v>
      </c>
    </row>
    <row r="31" spans="1:182" x14ac:dyDescent="0.2">
      <c r="A31" s="3" t="s">
        <v>299</v>
      </c>
      <c r="B31" s="138">
        <v>44972</v>
      </c>
      <c r="C31">
        <v>8</v>
      </c>
      <c r="F31" s="103">
        <f t="shared" si="0"/>
        <v>0</v>
      </c>
      <c r="G31" s="63"/>
      <c r="H31" s="63"/>
      <c r="I31" s="103">
        <f t="shared" si="1"/>
        <v>0</v>
      </c>
      <c r="J31" s="103">
        <f t="shared" si="2"/>
        <v>0</v>
      </c>
      <c r="M31" s="103" t="e">
        <f t="shared" si="3"/>
        <v>#DIV/0!</v>
      </c>
      <c r="N31" s="2"/>
      <c r="O31" s="2"/>
      <c r="P31" s="103" t="e">
        <f t="shared" si="13"/>
        <v>#DIV/0!</v>
      </c>
      <c r="Q31" s="103" t="e">
        <f t="shared" si="14"/>
        <v>#DIV/0!</v>
      </c>
      <c r="R31" s="21"/>
      <c r="S31" s="103" t="e">
        <f t="shared" si="15"/>
        <v>#DIV/0!</v>
      </c>
      <c r="AM31" t="str">
        <f t="shared" si="22"/>
        <v>0</v>
      </c>
      <c r="AO31" s="4" t="str">
        <f t="shared" si="23"/>
        <v>0</v>
      </c>
      <c r="AQ31" s="4" t="str">
        <f t="shared" si="24"/>
        <v>0</v>
      </c>
      <c r="AS31" s="4" t="str">
        <f t="shared" si="25"/>
        <v>0</v>
      </c>
      <c r="AU31" s="4" t="str">
        <f t="shared" si="26"/>
        <v>0</v>
      </c>
      <c r="AV31" s="109">
        <f t="shared" si="27"/>
        <v>0</v>
      </c>
      <c r="AY31" s="19" t="s">
        <v>281</v>
      </c>
      <c r="CL31" s="109" t="e">
        <f t="shared" si="4"/>
        <v>#DIV/0!</v>
      </c>
      <c r="CS31" s="119" t="e">
        <f t="shared" si="5"/>
        <v>#DIV/0!</v>
      </c>
      <c r="DA31" s="119" t="e">
        <f t="shared" si="6"/>
        <v>#DIV/0!</v>
      </c>
      <c r="DI31" s="120" t="e">
        <f t="shared" si="7"/>
        <v>#DIV/0!</v>
      </c>
      <c r="DQ31" s="119" t="e">
        <f t="shared" si="8"/>
        <v>#DIV/0!</v>
      </c>
      <c r="DX31" s="119" t="e">
        <f t="shared" si="18"/>
        <v>#DIV/0!</v>
      </c>
      <c r="EH31" s="119" t="e">
        <f t="shared" si="19"/>
        <v>#DIV/0!</v>
      </c>
      <c r="ER31" s="120" t="e">
        <f t="shared" si="20"/>
        <v>#DIV/0!</v>
      </c>
      <c r="FB31" s="119" t="e">
        <f t="shared" si="21"/>
        <v>#DIV/0!</v>
      </c>
    </row>
    <row r="32" spans="1:182" x14ac:dyDescent="0.2">
      <c r="A32" s="118" t="s">
        <v>316</v>
      </c>
      <c r="B32" s="138">
        <v>44973</v>
      </c>
      <c r="C32">
        <v>9</v>
      </c>
      <c r="F32" s="103">
        <f t="shared" si="0"/>
        <v>0</v>
      </c>
      <c r="G32" s="63"/>
      <c r="H32" s="63"/>
      <c r="I32" s="103">
        <f t="shared" si="1"/>
        <v>0</v>
      </c>
      <c r="J32" s="103">
        <f t="shared" si="2"/>
        <v>0</v>
      </c>
      <c r="M32" s="103" t="e">
        <f t="shared" si="3"/>
        <v>#DIV/0!</v>
      </c>
      <c r="N32" s="2"/>
      <c r="O32" s="2"/>
      <c r="P32" s="103" t="e">
        <f t="shared" si="13"/>
        <v>#DIV/0!</v>
      </c>
      <c r="Q32" s="103" t="e">
        <f t="shared" si="14"/>
        <v>#DIV/0!</v>
      </c>
      <c r="R32" s="21"/>
      <c r="S32" s="103" t="e">
        <f t="shared" si="15"/>
        <v>#DIV/0!</v>
      </c>
      <c r="AM32" t="str">
        <f t="shared" si="22"/>
        <v>0</v>
      </c>
      <c r="AO32" s="4" t="str">
        <f t="shared" si="23"/>
        <v>0</v>
      </c>
      <c r="AQ32" s="4" t="str">
        <f t="shared" si="24"/>
        <v>0</v>
      </c>
      <c r="AR32" t="s">
        <v>246</v>
      </c>
      <c r="AS32" s="4">
        <f t="shared" si="25"/>
        <v>3</v>
      </c>
      <c r="AT32" t="s">
        <v>250</v>
      </c>
      <c r="AU32" s="4" t="str">
        <f t="shared" si="26"/>
        <v>0</v>
      </c>
      <c r="AV32" s="109">
        <f t="shared" si="27"/>
        <v>3</v>
      </c>
      <c r="AY32" s="19" t="s">
        <v>282</v>
      </c>
      <c r="CL32" s="109" t="e">
        <f t="shared" si="4"/>
        <v>#DIV/0!</v>
      </c>
      <c r="CS32" s="119" t="e">
        <f t="shared" si="5"/>
        <v>#DIV/0!</v>
      </c>
      <c r="DA32" s="119" t="e">
        <f t="shared" si="6"/>
        <v>#DIV/0!</v>
      </c>
      <c r="DI32" s="120" t="e">
        <f t="shared" si="7"/>
        <v>#DIV/0!</v>
      </c>
      <c r="DQ32" s="119" t="e">
        <f t="shared" si="8"/>
        <v>#DIV/0!</v>
      </c>
      <c r="DX32" s="119" t="e">
        <f t="shared" si="18"/>
        <v>#DIV/0!</v>
      </c>
      <c r="EH32" s="119" t="e">
        <f t="shared" si="19"/>
        <v>#DIV/0!</v>
      </c>
      <c r="ER32" s="120" t="e">
        <f t="shared" si="20"/>
        <v>#DIV/0!</v>
      </c>
      <c r="FB32" s="119" t="e">
        <f t="shared" si="21"/>
        <v>#DIV/0!</v>
      </c>
    </row>
    <row r="33" spans="1:158" x14ac:dyDescent="0.2">
      <c r="A33" s="15"/>
      <c r="B33" s="138">
        <v>44974</v>
      </c>
      <c r="C33">
        <v>10</v>
      </c>
      <c r="F33" s="103">
        <f t="shared" si="0"/>
        <v>0</v>
      </c>
      <c r="G33" s="63"/>
      <c r="H33" s="63"/>
      <c r="I33" s="103">
        <f t="shared" si="1"/>
        <v>0</v>
      </c>
      <c r="J33" s="103">
        <f t="shared" si="2"/>
        <v>0</v>
      </c>
      <c r="M33" s="103" t="e">
        <f t="shared" si="3"/>
        <v>#DIV/0!</v>
      </c>
      <c r="N33" s="2"/>
      <c r="O33" s="2"/>
      <c r="P33" s="103" t="e">
        <f t="shared" si="13"/>
        <v>#DIV/0!</v>
      </c>
      <c r="Q33" s="103" t="e">
        <f t="shared" si="14"/>
        <v>#DIV/0!</v>
      </c>
      <c r="R33" s="21"/>
      <c r="S33" s="103" t="e">
        <f t="shared" si="15"/>
        <v>#DIV/0!</v>
      </c>
      <c r="AM33" t="str">
        <f t="shared" si="22"/>
        <v>0</v>
      </c>
      <c r="AO33" s="4" t="str">
        <f t="shared" si="23"/>
        <v>0</v>
      </c>
      <c r="AQ33" s="4" t="str">
        <f t="shared" si="24"/>
        <v>0</v>
      </c>
      <c r="AS33" s="4" t="str">
        <f t="shared" si="25"/>
        <v>0</v>
      </c>
      <c r="AU33" s="4" t="str">
        <f t="shared" si="26"/>
        <v>0</v>
      </c>
      <c r="AV33" s="109">
        <f t="shared" si="27"/>
        <v>0</v>
      </c>
      <c r="AY33" s="19" t="s">
        <v>283</v>
      </c>
      <c r="CL33" s="109" t="e">
        <f t="shared" si="4"/>
        <v>#DIV/0!</v>
      </c>
      <c r="CS33" s="119" t="e">
        <f t="shared" si="5"/>
        <v>#DIV/0!</v>
      </c>
      <c r="DA33" s="119" t="e">
        <f t="shared" si="6"/>
        <v>#DIV/0!</v>
      </c>
      <c r="DI33" s="120" t="e">
        <f t="shared" si="7"/>
        <v>#DIV/0!</v>
      </c>
      <c r="DQ33" s="119" t="e">
        <f t="shared" si="8"/>
        <v>#DIV/0!</v>
      </c>
      <c r="DX33" s="119" t="e">
        <f t="shared" si="18"/>
        <v>#DIV/0!</v>
      </c>
      <c r="EH33" s="119" t="e">
        <f t="shared" si="19"/>
        <v>#DIV/0!</v>
      </c>
      <c r="ER33" s="120" t="e">
        <f t="shared" si="20"/>
        <v>#DIV/0!</v>
      </c>
      <c r="FB33" s="119" t="e">
        <f t="shared" si="21"/>
        <v>#DIV/0!</v>
      </c>
    </row>
    <row r="34" spans="1:158" x14ac:dyDescent="0.2">
      <c r="A34" s="15"/>
      <c r="B34" s="138">
        <v>44975</v>
      </c>
      <c r="C34">
        <v>11</v>
      </c>
      <c r="F34" s="103">
        <f t="shared" si="0"/>
        <v>0</v>
      </c>
      <c r="G34" s="63"/>
      <c r="H34" s="63"/>
      <c r="I34" s="103">
        <f t="shared" si="1"/>
        <v>0</v>
      </c>
      <c r="J34" s="103">
        <f t="shared" si="2"/>
        <v>0</v>
      </c>
      <c r="M34" s="103" t="e">
        <f t="shared" si="3"/>
        <v>#DIV/0!</v>
      </c>
      <c r="N34" s="2"/>
      <c r="O34" s="2"/>
      <c r="P34" s="103" t="e">
        <f t="shared" si="13"/>
        <v>#DIV/0!</v>
      </c>
      <c r="Q34" s="103" t="e">
        <f t="shared" si="14"/>
        <v>#DIV/0!</v>
      </c>
      <c r="R34" s="21"/>
      <c r="S34" s="103" t="e">
        <f t="shared" si="15"/>
        <v>#DIV/0!</v>
      </c>
      <c r="AM34" t="str">
        <f t="shared" si="22"/>
        <v>0</v>
      </c>
      <c r="AO34" s="4" t="str">
        <f t="shared" si="23"/>
        <v>0</v>
      </c>
      <c r="AQ34" s="4" t="str">
        <f t="shared" si="24"/>
        <v>0</v>
      </c>
      <c r="AS34" s="4" t="str">
        <f t="shared" si="25"/>
        <v>0</v>
      </c>
      <c r="AU34" s="4" t="str">
        <f t="shared" si="26"/>
        <v>0</v>
      </c>
      <c r="AV34" s="109">
        <f t="shared" si="27"/>
        <v>0</v>
      </c>
      <c r="AY34" s="19" t="s">
        <v>284</v>
      </c>
      <c r="CL34" s="109" t="e">
        <f t="shared" si="4"/>
        <v>#DIV/0!</v>
      </c>
      <c r="CS34" s="119" t="e">
        <f t="shared" si="5"/>
        <v>#DIV/0!</v>
      </c>
      <c r="DA34" s="119" t="e">
        <f t="shared" si="6"/>
        <v>#DIV/0!</v>
      </c>
      <c r="DI34" s="120" t="e">
        <f t="shared" si="7"/>
        <v>#DIV/0!</v>
      </c>
      <c r="DQ34" s="119" t="e">
        <f t="shared" si="8"/>
        <v>#DIV/0!</v>
      </c>
      <c r="DX34" s="119" t="e">
        <f t="shared" si="18"/>
        <v>#DIV/0!</v>
      </c>
      <c r="EH34" s="119" t="e">
        <f t="shared" si="19"/>
        <v>#DIV/0!</v>
      </c>
      <c r="ER34" s="120" t="e">
        <f t="shared" si="20"/>
        <v>#DIV/0!</v>
      </c>
      <c r="FB34" s="119" t="e">
        <f t="shared" si="21"/>
        <v>#DIV/0!</v>
      </c>
    </row>
    <row r="35" spans="1:158" x14ac:dyDescent="0.2">
      <c r="A35" s="15"/>
      <c r="B35" s="138">
        <v>44976</v>
      </c>
      <c r="C35">
        <v>12</v>
      </c>
      <c r="F35" s="103">
        <f t="shared" si="0"/>
        <v>0</v>
      </c>
      <c r="G35" s="63"/>
      <c r="H35" s="63"/>
      <c r="I35" s="103">
        <f t="shared" si="1"/>
        <v>0</v>
      </c>
      <c r="J35" s="103">
        <f t="shared" si="2"/>
        <v>0</v>
      </c>
      <c r="M35" s="103" t="e">
        <f t="shared" si="3"/>
        <v>#DIV/0!</v>
      </c>
      <c r="N35" s="2"/>
      <c r="O35" s="2"/>
      <c r="P35" s="103" t="e">
        <f t="shared" si="13"/>
        <v>#DIV/0!</v>
      </c>
      <c r="Q35" s="103" t="e">
        <f t="shared" si="14"/>
        <v>#DIV/0!</v>
      </c>
      <c r="R35" s="21"/>
      <c r="S35" s="103" t="e">
        <f t="shared" si="15"/>
        <v>#DIV/0!</v>
      </c>
      <c r="AM35" t="str">
        <f t="shared" si="22"/>
        <v>0</v>
      </c>
      <c r="AO35" s="4" t="str">
        <f t="shared" si="23"/>
        <v>0</v>
      </c>
      <c r="AQ35" s="4" t="str">
        <f t="shared" si="24"/>
        <v>0</v>
      </c>
      <c r="AS35" s="4" t="str">
        <f t="shared" si="25"/>
        <v>0</v>
      </c>
      <c r="AU35" s="4" t="str">
        <f t="shared" si="26"/>
        <v>0</v>
      </c>
      <c r="AV35" s="109">
        <f t="shared" si="27"/>
        <v>0</v>
      </c>
      <c r="CL35" s="109" t="e">
        <f t="shared" si="4"/>
        <v>#DIV/0!</v>
      </c>
      <c r="CS35" s="119" t="e">
        <f t="shared" si="5"/>
        <v>#DIV/0!</v>
      </c>
      <c r="DA35" s="119" t="e">
        <f t="shared" si="6"/>
        <v>#DIV/0!</v>
      </c>
      <c r="DI35" s="120" t="e">
        <f t="shared" si="7"/>
        <v>#DIV/0!</v>
      </c>
      <c r="DQ35" s="119" t="e">
        <f t="shared" si="8"/>
        <v>#DIV/0!</v>
      </c>
      <c r="DX35" s="119" t="e">
        <f t="shared" si="18"/>
        <v>#DIV/0!</v>
      </c>
      <c r="EH35" s="119" t="e">
        <f t="shared" si="19"/>
        <v>#DIV/0!</v>
      </c>
      <c r="ER35" s="120" t="e">
        <f t="shared" si="20"/>
        <v>#DIV/0!</v>
      </c>
      <c r="FB35" s="119" t="e">
        <f t="shared" si="21"/>
        <v>#DIV/0!</v>
      </c>
    </row>
    <row r="36" spans="1:158" x14ac:dyDescent="0.2">
      <c r="A36" s="15"/>
      <c r="B36" s="138">
        <v>44977</v>
      </c>
      <c r="C36">
        <v>13</v>
      </c>
      <c r="F36" s="103">
        <f t="shared" si="0"/>
        <v>0</v>
      </c>
      <c r="G36" s="63"/>
      <c r="H36" s="63"/>
      <c r="I36" s="103">
        <f t="shared" si="1"/>
        <v>0</v>
      </c>
      <c r="J36" s="103">
        <f t="shared" si="2"/>
        <v>0</v>
      </c>
      <c r="M36" s="103" t="e">
        <f t="shared" si="3"/>
        <v>#DIV/0!</v>
      </c>
      <c r="N36" s="2"/>
      <c r="O36" s="2"/>
      <c r="P36" s="103" t="e">
        <f t="shared" si="13"/>
        <v>#DIV/0!</v>
      </c>
      <c r="Q36" s="103" t="e">
        <f t="shared" si="14"/>
        <v>#DIV/0!</v>
      </c>
      <c r="R36" s="21"/>
      <c r="S36" s="103" t="e">
        <f t="shared" si="15"/>
        <v>#DIV/0!</v>
      </c>
      <c r="AM36" t="str">
        <f t="shared" si="22"/>
        <v>0</v>
      </c>
      <c r="AO36" s="4" t="str">
        <f t="shared" si="23"/>
        <v>0</v>
      </c>
      <c r="AQ36" s="4" t="str">
        <f t="shared" si="24"/>
        <v>0</v>
      </c>
      <c r="AS36" s="4" t="str">
        <f t="shared" si="25"/>
        <v>0</v>
      </c>
      <c r="AU36" s="4" t="str">
        <f t="shared" si="26"/>
        <v>0</v>
      </c>
      <c r="AV36" s="109">
        <f t="shared" si="27"/>
        <v>0</v>
      </c>
      <c r="CL36" s="109" t="e">
        <f t="shared" si="4"/>
        <v>#DIV/0!</v>
      </c>
      <c r="CS36" s="119" t="e">
        <f t="shared" si="5"/>
        <v>#DIV/0!</v>
      </c>
      <c r="DA36" s="119" t="e">
        <f t="shared" si="6"/>
        <v>#DIV/0!</v>
      </c>
      <c r="DI36" s="120" t="e">
        <f t="shared" si="7"/>
        <v>#DIV/0!</v>
      </c>
      <c r="DQ36" s="119" t="e">
        <f t="shared" si="8"/>
        <v>#DIV/0!</v>
      </c>
      <c r="DX36" s="119" t="e">
        <f t="shared" si="18"/>
        <v>#DIV/0!</v>
      </c>
      <c r="EH36" s="119" t="e">
        <f t="shared" si="19"/>
        <v>#DIV/0!</v>
      </c>
      <c r="ER36" s="120" t="e">
        <f t="shared" si="20"/>
        <v>#DIV/0!</v>
      </c>
      <c r="FB36" s="119" t="e">
        <f t="shared" si="21"/>
        <v>#DIV/0!</v>
      </c>
    </row>
    <row r="37" spans="1:158" x14ac:dyDescent="0.2">
      <c r="A37" s="15"/>
      <c r="B37" s="138">
        <v>44978</v>
      </c>
      <c r="C37">
        <v>14</v>
      </c>
      <c r="F37" s="103">
        <f t="shared" si="0"/>
        <v>0</v>
      </c>
      <c r="G37" s="63"/>
      <c r="H37" s="63"/>
      <c r="I37" s="103">
        <f t="shared" si="1"/>
        <v>0</v>
      </c>
      <c r="J37" s="103">
        <f t="shared" si="2"/>
        <v>0</v>
      </c>
      <c r="M37" s="103" t="e">
        <f t="shared" si="3"/>
        <v>#DIV/0!</v>
      </c>
      <c r="N37" s="2"/>
      <c r="O37" s="2"/>
      <c r="P37" s="103" t="e">
        <f t="shared" si="13"/>
        <v>#DIV/0!</v>
      </c>
      <c r="Q37" s="103" t="e">
        <f t="shared" si="14"/>
        <v>#DIV/0!</v>
      </c>
      <c r="R37" s="21"/>
      <c r="S37" s="103" t="e">
        <f t="shared" si="15"/>
        <v>#DIV/0!</v>
      </c>
      <c r="AM37" t="str">
        <f t="shared" si="22"/>
        <v>0</v>
      </c>
      <c r="AO37" s="4" t="str">
        <f t="shared" si="23"/>
        <v>0</v>
      </c>
      <c r="AQ37" s="4" t="str">
        <f t="shared" si="24"/>
        <v>0</v>
      </c>
      <c r="AS37" s="4" t="str">
        <f t="shared" si="25"/>
        <v>0</v>
      </c>
      <c r="AU37" s="4" t="str">
        <f t="shared" si="26"/>
        <v>0</v>
      </c>
      <c r="AV37" s="109">
        <f t="shared" si="27"/>
        <v>0</v>
      </c>
      <c r="CL37" s="109" t="e">
        <f t="shared" si="4"/>
        <v>#DIV/0!</v>
      </c>
      <c r="CS37" s="119" t="e">
        <f t="shared" si="5"/>
        <v>#DIV/0!</v>
      </c>
      <c r="DA37" s="119" t="e">
        <f t="shared" si="6"/>
        <v>#DIV/0!</v>
      </c>
      <c r="DI37" s="120" t="e">
        <f t="shared" si="7"/>
        <v>#DIV/0!</v>
      </c>
      <c r="DQ37" s="119" t="e">
        <f t="shared" si="8"/>
        <v>#DIV/0!</v>
      </c>
      <c r="DX37" s="119" t="e">
        <f t="shared" si="18"/>
        <v>#DIV/0!</v>
      </c>
      <c r="EH37" s="119" t="e">
        <f t="shared" si="19"/>
        <v>#DIV/0!</v>
      </c>
      <c r="ER37" s="120" t="e">
        <f t="shared" si="20"/>
        <v>#DIV/0!</v>
      </c>
      <c r="FB37" s="119" t="e">
        <f t="shared" si="21"/>
        <v>#DIV/0!</v>
      </c>
    </row>
    <row r="38" spans="1:158" x14ac:dyDescent="0.2">
      <c r="A38" s="15"/>
      <c r="B38" s="138">
        <v>44979</v>
      </c>
      <c r="C38">
        <v>15</v>
      </c>
      <c r="F38" s="103">
        <f t="shared" si="0"/>
        <v>0</v>
      </c>
      <c r="G38" s="63"/>
      <c r="H38" s="63"/>
      <c r="I38" s="103">
        <f t="shared" si="1"/>
        <v>0</v>
      </c>
      <c r="J38" s="103">
        <f t="shared" si="2"/>
        <v>0</v>
      </c>
      <c r="M38" s="103" t="e">
        <f t="shared" si="3"/>
        <v>#DIV/0!</v>
      </c>
      <c r="N38" s="2"/>
      <c r="O38" s="2"/>
      <c r="P38" s="103" t="e">
        <f t="shared" si="13"/>
        <v>#DIV/0!</v>
      </c>
      <c r="Q38" s="103" t="e">
        <f t="shared" si="14"/>
        <v>#DIV/0!</v>
      </c>
      <c r="R38" s="21"/>
      <c r="S38" s="103" t="e">
        <f t="shared" si="15"/>
        <v>#DIV/0!</v>
      </c>
      <c r="AM38" t="str">
        <f t="shared" si="22"/>
        <v>0</v>
      </c>
      <c r="AO38" s="4" t="str">
        <f t="shared" si="23"/>
        <v>0</v>
      </c>
      <c r="AQ38" s="4" t="str">
        <f t="shared" si="24"/>
        <v>0</v>
      </c>
      <c r="AS38" s="4" t="str">
        <f t="shared" si="25"/>
        <v>0</v>
      </c>
      <c r="AU38" s="4" t="str">
        <f t="shared" si="26"/>
        <v>0</v>
      </c>
      <c r="AV38" s="109">
        <f t="shared" si="27"/>
        <v>0</v>
      </c>
      <c r="CL38" s="109" t="e">
        <f t="shared" si="4"/>
        <v>#DIV/0!</v>
      </c>
      <c r="CS38" s="119" t="e">
        <f t="shared" si="5"/>
        <v>#DIV/0!</v>
      </c>
      <c r="DA38" s="119" t="e">
        <f t="shared" si="6"/>
        <v>#DIV/0!</v>
      </c>
      <c r="DI38" s="120" t="e">
        <f t="shared" si="7"/>
        <v>#DIV/0!</v>
      </c>
      <c r="DQ38" s="119" t="e">
        <f t="shared" si="8"/>
        <v>#DIV/0!</v>
      </c>
      <c r="DX38" s="119" t="e">
        <f t="shared" si="18"/>
        <v>#DIV/0!</v>
      </c>
      <c r="EH38" s="119" t="e">
        <f t="shared" si="19"/>
        <v>#DIV/0!</v>
      </c>
      <c r="ER38" s="120" t="e">
        <f t="shared" si="20"/>
        <v>#DIV/0!</v>
      </c>
      <c r="FB38" s="119" t="e">
        <f t="shared" si="21"/>
        <v>#DIV/0!</v>
      </c>
    </row>
    <row r="39" spans="1:158" x14ac:dyDescent="0.2">
      <c r="A39" s="15"/>
      <c r="B39" s="138">
        <v>44980</v>
      </c>
      <c r="C39">
        <v>16</v>
      </c>
      <c r="F39" s="103">
        <f t="shared" si="0"/>
        <v>0</v>
      </c>
      <c r="G39" s="63"/>
      <c r="H39" s="63"/>
      <c r="I39" s="103">
        <f t="shared" si="1"/>
        <v>0</v>
      </c>
      <c r="J39" s="103">
        <f t="shared" si="2"/>
        <v>0</v>
      </c>
      <c r="M39" s="103" t="e">
        <f t="shared" si="3"/>
        <v>#DIV/0!</v>
      </c>
      <c r="N39" s="2"/>
      <c r="O39" s="2"/>
      <c r="P39" s="103" t="e">
        <f t="shared" si="13"/>
        <v>#DIV/0!</v>
      </c>
      <c r="Q39" s="103" t="e">
        <f t="shared" si="14"/>
        <v>#DIV/0!</v>
      </c>
      <c r="R39" s="21"/>
      <c r="S39" s="103" t="e">
        <f t="shared" si="15"/>
        <v>#DIV/0!</v>
      </c>
      <c r="AM39" t="str">
        <f t="shared" si="22"/>
        <v>0</v>
      </c>
      <c r="AO39" s="4" t="str">
        <f t="shared" si="23"/>
        <v>0</v>
      </c>
      <c r="AQ39" s="4" t="str">
        <f t="shared" si="24"/>
        <v>0</v>
      </c>
      <c r="AS39" s="4" t="str">
        <f t="shared" si="25"/>
        <v>0</v>
      </c>
      <c r="AU39" s="4" t="str">
        <f t="shared" si="26"/>
        <v>0</v>
      </c>
      <c r="AV39" s="109">
        <f t="shared" si="27"/>
        <v>0</v>
      </c>
      <c r="CL39" s="109" t="e">
        <f t="shared" si="4"/>
        <v>#DIV/0!</v>
      </c>
      <c r="CS39" s="119" t="e">
        <f t="shared" si="5"/>
        <v>#DIV/0!</v>
      </c>
      <c r="DA39" s="119" t="e">
        <f t="shared" si="6"/>
        <v>#DIV/0!</v>
      </c>
      <c r="DI39" s="120" t="e">
        <f t="shared" si="7"/>
        <v>#DIV/0!</v>
      </c>
      <c r="DQ39" s="119" t="e">
        <f t="shared" si="8"/>
        <v>#DIV/0!</v>
      </c>
      <c r="DX39" s="119" t="e">
        <f t="shared" si="18"/>
        <v>#DIV/0!</v>
      </c>
      <c r="EH39" s="119" t="e">
        <f t="shared" si="19"/>
        <v>#DIV/0!</v>
      </c>
      <c r="ER39" s="120" t="e">
        <f t="shared" si="20"/>
        <v>#DIV/0!</v>
      </c>
      <c r="FB39" s="119" t="e">
        <f t="shared" si="21"/>
        <v>#DIV/0!</v>
      </c>
    </row>
    <row r="40" spans="1:158" x14ac:dyDescent="0.2">
      <c r="A40" s="15"/>
      <c r="B40" s="138">
        <v>44981</v>
      </c>
      <c r="C40">
        <v>17</v>
      </c>
      <c r="F40" s="103">
        <f t="shared" si="0"/>
        <v>0</v>
      </c>
      <c r="G40" s="63"/>
      <c r="H40" s="63"/>
      <c r="I40" s="103">
        <f t="shared" si="1"/>
        <v>0</v>
      </c>
      <c r="J40" s="103">
        <f t="shared" si="2"/>
        <v>0</v>
      </c>
      <c r="M40" s="103" t="e">
        <f t="shared" si="3"/>
        <v>#DIV/0!</v>
      </c>
      <c r="N40" s="2"/>
      <c r="O40" s="2"/>
      <c r="P40" s="103" t="e">
        <f t="shared" si="13"/>
        <v>#DIV/0!</v>
      </c>
      <c r="Q40" s="103" t="e">
        <f t="shared" si="14"/>
        <v>#DIV/0!</v>
      </c>
      <c r="R40" s="21"/>
      <c r="S40" s="103" t="e">
        <f t="shared" si="15"/>
        <v>#DIV/0!</v>
      </c>
      <c r="AM40" t="str">
        <f t="shared" si="22"/>
        <v>0</v>
      </c>
      <c r="AO40" s="4" t="str">
        <f t="shared" si="23"/>
        <v>0</v>
      </c>
      <c r="AQ40" s="4" t="str">
        <f t="shared" si="24"/>
        <v>0</v>
      </c>
      <c r="AS40" s="4" t="str">
        <f t="shared" si="25"/>
        <v>0</v>
      </c>
      <c r="AU40" s="4" t="str">
        <f t="shared" si="26"/>
        <v>0</v>
      </c>
      <c r="AV40" s="109">
        <f t="shared" si="27"/>
        <v>0</v>
      </c>
      <c r="CL40" s="109" t="e">
        <f t="shared" si="4"/>
        <v>#DIV/0!</v>
      </c>
      <c r="CS40" s="119" t="e">
        <f t="shared" si="5"/>
        <v>#DIV/0!</v>
      </c>
      <c r="DA40" s="119" t="e">
        <f t="shared" si="6"/>
        <v>#DIV/0!</v>
      </c>
      <c r="DI40" s="120" t="e">
        <f t="shared" si="7"/>
        <v>#DIV/0!</v>
      </c>
      <c r="DQ40" s="119" t="e">
        <f t="shared" si="8"/>
        <v>#DIV/0!</v>
      </c>
      <c r="DX40" s="119" t="e">
        <f t="shared" si="18"/>
        <v>#DIV/0!</v>
      </c>
      <c r="EH40" s="119" t="e">
        <f t="shared" si="19"/>
        <v>#DIV/0!</v>
      </c>
      <c r="ER40" s="120" t="e">
        <f t="shared" si="20"/>
        <v>#DIV/0!</v>
      </c>
      <c r="FB40" s="119" t="e">
        <f t="shared" si="21"/>
        <v>#DIV/0!</v>
      </c>
    </row>
    <row r="41" spans="1:158" x14ac:dyDescent="0.2">
      <c r="A41" s="15"/>
      <c r="B41" s="138">
        <v>44982</v>
      </c>
      <c r="C41">
        <v>18</v>
      </c>
      <c r="F41" s="103">
        <f t="shared" si="0"/>
        <v>0</v>
      </c>
      <c r="G41" s="63"/>
      <c r="H41" s="63"/>
      <c r="I41" s="103">
        <f t="shared" si="1"/>
        <v>0</v>
      </c>
      <c r="J41" s="103">
        <f t="shared" si="2"/>
        <v>0</v>
      </c>
      <c r="M41" s="103" t="e">
        <f t="shared" si="3"/>
        <v>#DIV/0!</v>
      </c>
      <c r="N41" s="2"/>
      <c r="O41" s="2"/>
      <c r="P41" s="103" t="e">
        <f t="shared" si="13"/>
        <v>#DIV/0!</v>
      </c>
      <c r="Q41" s="103" t="e">
        <f t="shared" si="14"/>
        <v>#DIV/0!</v>
      </c>
      <c r="R41" s="21"/>
      <c r="S41" s="103" t="e">
        <f t="shared" si="15"/>
        <v>#DIV/0!</v>
      </c>
      <c r="AM41" t="str">
        <f t="shared" si="22"/>
        <v>0</v>
      </c>
      <c r="AO41" s="4" t="str">
        <f t="shared" si="23"/>
        <v>0</v>
      </c>
      <c r="AQ41" s="4" t="str">
        <f t="shared" si="24"/>
        <v>0</v>
      </c>
      <c r="AS41" s="4" t="str">
        <f t="shared" si="25"/>
        <v>0</v>
      </c>
      <c r="AU41" s="4" t="str">
        <f t="shared" si="26"/>
        <v>0</v>
      </c>
      <c r="AV41" s="109">
        <f t="shared" si="27"/>
        <v>0</v>
      </c>
      <c r="CL41" s="109" t="e">
        <f t="shared" si="4"/>
        <v>#DIV/0!</v>
      </c>
      <c r="CS41" s="119" t="e">
        <f t="shared" si="5"/>
        <v>#DIV/0!</v>
      </c>
      <c r="DA41" s="119" t="e">
        <f t="shared" si="6"/>
        <v>#DIV/0!</v>
      </c>
      <c r="DI41" s="120" t="e">
        <f t="shared" si="7"/>
        <v>#DIV/0!</v>
      </c>
      <c r="DQ41" s="119" t="e">
        <f t="shared" si="8"/>
        <v>#DIV/0!</v>
      </c>
      <c r="DX41" s="119" t="e">
        <f t="shared" si="18"/>
        <v>#DIV/0!</v>
      </c>
      <c r="EH41" s="119" t="e">
        <f t="shared" si="19"/>
        <v>#DIV/0!</v>
      </c>
      <c r="ER41" s="120" t="e">
        <f t="shared" si="20"/>
        <v>#DIV/0!</v>
      </c>
      <c r="FB41" s="119" t="e">
        <f t="shared" si="21"/>
        <v>#DIV/0!</v>
      </c>
    </row>
    <row r="42" spans="1:158" x14ac:dyDescent="0.2">
      <c r="A42" s="15"/>
      <c r="B42" s="138">
        <v>44983</v>
      </c>
      <c r="C42">
        <v>19</v>
      </c>
      <c r="F42" s="103">
        <f t="shared" si="0"/>
        <v>0</v>
      </c>
      <c r="G42" s="63"/>
      <c r="H42" s="63"/>
      <c r="I42" s="103">
        <f t="shared" si="1"/>
        <v>0</v>
      </c>
      <c r="J42" s="103">
        <f t="shared" si="2"/>
        <v>0</v>
      </c>
      <c r="M42" s="103" t="e">
        <f t="shared" si="3"/>
        <v>#DIV/0!</v>
      </c>
      <c r="N42" s="2"/>
      <c r="O42" s="2"/>
      <c r="P42" s="103" t="e">
        <f t="shared" si="13"/>
        <v>#DIV/0!</v>
      </c>
      <c r="Q42" s="103" t="e">
        <f t="shared" si="14"/>
        <v>#DIV/0!</v>
      </c>
      <c r="R42" s="21"/>
      <c r="S42" s="103" t="e">
        <f t="shared" si="15"/>
        <v>#DIV/0!</v>
      </c>
      <c r="AM42" t="str">
        <f t="shared" si="22"/>
        <v>0</v>
      </c>
      <c r="AO42" s="4" t="str">
        <f t="shared" si="23"/>
        <v>0</v>
      </c>
      <c r="AQ42" s="4" t="str">
        <f t="shared" si="24"/>
        <v>0</v>
      </c>
      <c r="AS42" s="4" t="str">
        <f t="shared" si="25"/>
        <v>0</v>
      </c>
      <c r="AU42" s="4" t="str">
        <f t="shared" si="26"/>
        <v>0</v>
      </c>
      <c r="AV42" s="109">
        <f t="shared" si="27"/>
        <v>0</v>
      </c>
      <c r="CL42" s="109" t="e">
        <f t="shared" si="4"/>
        <v>#DIV/0!</v>
      </c>
      <c r="CS42" s="119" t="e">
        <f t="shared" si="5"/>
        <v>#DIV/0!</v>
      </c>
      <c r="DA42" s="119" t="e">
        <f t="shared" si="6"/>
        <v>#DIV/0!</v>
      </c>
      <c r="DI42" s="120" t="e">
        <f t="shared" si="7"/>
        <v>#DIV/0!</v>
      </c>
      <c r="DQ42" s="119" t="e">
        <f t="shared" si="8"/>
        <v>#DIV/0!</v>
      </c>
      <c r="DX42" s="119" t="e">
        <f t="shared" si="18"/>
        <v>#DIV/0!</v>
      </c>
      <c r="EH42" s="119" t="e">
        <f t="shared" si="19"/>
        <v>#DIV/0!</v>
      </c>
      <c r="ER42" s="120" t="e">
        <f t="shared" si="20"/>
        <v>#DIV/0!</v>
      </c>
      <c r="FB42" s="119" t="e">
        <f t="shared" si="21"/>
        <v>#DIV/0!</v>
      </c>
    </row>
    <row r="43" spans="1:158" x14ac:dyDescent="0.2">
      <c r="A43" s="15"/>
      <c r="B43" s="138">
        <v>44984</v>
      </c>
      <c r="C43">
        <v>20</v>
      </c>
      <c r="F43" s="103">
        <f t="shared" si="0"/>
        <v>0</v>
      </c>
      <c r="G43" s="63"/>
      <c r="H43" s="63"/>
      <c r="I43" s="103">
        <f t="shared" si="1"/>
        <v>0</v>
      </c>
      <c r="J43" s="103">
        <f t="shared" si="2"/>
        <v>0</v>
      </c>
      <c r="M43" s="103" t="e">
        <f t="shared" si="3"/>
        <v>#DIV/0!</v>
      </c>
      <c r="N43" s="2"/>
      <c r="O43" s="2"/>
      <c r="P43" s="103" t="e">
        <f t="shared" si="13"/>
        <v>#DIV/0!</v>
      </c>
      <c r="Q43" s="103" t="e">
        <f t="shared" si="14"/>
        <v>#DIV/0!</v>
      </c>
      <c r="R43" s="21"/>
      <c r="S43" s="103" t="e">
        <f t="shared" si="15"/>
        <v>#DIV/0!</v>
      </c>
      <c r="AM43" t="str">
        <f t="shared" si="22"/>
        <v>0</v>
      </c>
      <c r="AO43" s="4" t="str">
        <f t="shared" si="23"/>
        <v>0</v>
      </c>
      <c r="AQ43" s="4" t="str">
        <f t="shared" si="24"/>
        <v>0</v>
      </c>
      <c r="AS43" s="4" t="str">
        <f t="shared" si="25"/>
        <v>0</v>
      </c>
      <c r="AU43" s="4" t="str">
        <f t="shared" si="26"/>
        <v>0</v>
      </c>
      <c r="AV43" s="109">
        <f t="shared" si="27"/>
        <v>0</v>
      </c>
      <c r="CL43" s="109" t="e">
        <f t="shared" si="4"/>
        <v>#DIV/0!</v>
      </c>
      <c r="CS43" s="119" t="e">
        <f t="shared" si="5"/>
        <v>#DIV/0!</v>
      </c>
      <c r="DA43" s="119" t="e">
        <f t="shared" si="6"/>
        <v>#DIV/0!</v>
      </c>
      <c r="DI43" s="120" t="e">
        <f t="shared" si="7"/>
        <v>#DIV/0!</v>
      </c>
      <c r="DQ43" s="119" t="e">
        <f t="shared" si="8"/>
        <v>#DIV/0!</v>
      </c>
      <c r="DX43" s="119" t="e">
        <f t="shared" si="18"/>
        <v>#DIV/0!</v>
      </c>
      <c r="EH43" s="119" t="e">
        <f t="shared" si="19"/>
        <v>#DIV/0!</v>
      </c>
      <c r="ER43" s="120" t="e">
        <f t="shared" si="20"/>
        <v>#DIV/0!</v>
      </c>
      <c r="FB43" s="119" t="e">
        <f t="shared" si="21"/>
        <v>#DIV/0!</v>
      </c>
    </row>
    <row r="44" spans="1:158" x14ac:dyDescent="0.2">
      <c r="A44" s="15"/>
      <c r="B44" s="138">
        <v>44985</v>
      </c>
      <c r="C44">
        <v>21</v>
      </c>
      <c r="F44" s="103">
        <f t="shared" si="0"/>
        <v>0</v>
      </c>
      <c r="G44" s="63"/>
      <c r="H44" s="63"/>
      <c r="I44" s="103">
        <f t="shared" si="1"/>
        <v>0</v>
      </c>
      <c r="J44" s="103">
        <f t="shared" si="2"/>
        <v>0</v>
      </c>
      <c r="M44" s="103" t="e">
        <f t="shared" si="3"/>
        <v>#DIV/0!</v>
      </c>
      <c r="N44" s="2"/>
      <c r="O44" s="2"/>
      <c r="P44" s="103" t="e">
        <f t="shared" si="13"/>
        <v>#DIV/0!</v>
      </c>
      <c r="Q44" s="103" t="e">
        <f t="shared" si="14"/>
        <v>#DIV/0!</v>
      </c>
      <c r="R44" s="21"/>
      <c r="S44" s="103" t="e">
        <f t="shared" si="15"/>
        <v>#DIV/0!</v>
      </c>
      <c r="AM44" t="str">
        <f t="shared" si="22"/>
        <v>0</v>
      </c>
      <c r="AO44" s="4" t="str">
        <f t="shared" si="23"/>
        <v>0</v>
      </c>
      <c r="AQ44" s="4" t="str">
        <f t="shared" si="24"/>
        <v>0</v>
      </c>
      <c r="AS44" s="4" t="str">
        <f t="shared" si="25"/>
        <v>0</v>
      </c>
      <c r="AU44" s="4" t="str">
        <f t="shared" si="26"/>
        <v>0</v>
      </c>
      <c r="AV44" s="109">
        <f t="shared" si="27"/>
        <v>0</v>
      </c>
      <c r="CL44" s="109" t="e">
        <f t="shared" si="4"/>
        <v>#DIV/0!</v>
      </c>
      <c r="CS44" s="119" t="e">
        <f t="shared" si="5"/>
        <v>#DIV/0!</v>
      </c>
      <c r="DA44" s="119" t="e">
        <f t="shared" si="6"/>
        <v>#DIV/0!</v>
      </c>
      <c r="DI44" s="120" t="e">
        <f t="shared" si="7"/>
        <v>#DIV/0!</v>
      </c>
      <c r="DQ44" s="119" t="e">
        <f t="shared" si="8"/>
        <v>#DIV/0!</v>
      </c>
      <c r="DX44" s="119" t="e">
        <f t="shared" si="18"/>
        <v>#DIV/0!</v>
      </c>
      <c r="EH44" s="119" t="e">
        <f t="shared" si="19"/>
        <v>#DIV/0!</v>
      </c>
      <c r="ER44" s="120" t="e">
        <f t="shared" si="20"/>
        <v>#DIV/0!</v>
      </c>
      <c r="FB44" s="119" t="e">
        <f t="shared" si="21"/>
        <v>#DIV/0!</v>
      </c>
    </row>
    <row r="45" spans="1:158" x14ac:dyDescent="0.2">
      <c r="A45" s="15"/>
      <c r="B45" s="138">
        <v>44986</v>
      </c>
      <c r="C45">
        <v>22</v>
      </c>
      <c r="F45" s="103">
        <f t="shared" ref="F45:F51" si="28">D45/1000*E45</f>
        <v>0</v>
      </c>
      <c r="G45" s="63"/>
      <c r="H45" s="63"/>
      <c r="I45" s="103">
        <f t="shared" ref="I45:I51" si="29">G45/1000*H45</f>
        <v>0</v>
      </c>
      <c r="J45" s="103">
        <f t="shared" ref="J45:J51" si="30">F45+I45</f>
        <v>0</v>
      </c>
      <c r="M45" s="103" t="e">
        <f t="shared" ref="M45:M51" si="31">(98/L45-1)*K45*100</f>
        <v>#DIV/0!</v>
      </c>
      <c r="N45" s="2"/>
      <c r="O45" s="2"/>
      <c r="P45" s="103" t="e">
        <f t="shared" ref="P45:P51" si="32">(98/O45-1)*N45*100</f>
        <v>#DIV/0!</v>
      </c>
      <c r="Q45" s="103" t="e">
        <f t="shared" ref="Q45:Q51" si="33">M45+P45</f>
        <v>#DIV/0!</v>
      </c>
      <c r="R45" s="21"/>
      <c r="S45" s="103" t="e">
        <f t="shared" ref="S45:S51" si="34">R45/D45*100</f>
        <v>#DIV/0!</v>
      </c>
      <c r="AM45" t="str">
        <f t="shared" si="22"/>
        <v>0</v>
      </c>
      <c r="AO45" s="4" t="str">
        <f t="shared" si="23"/>
        <v>0</v>
      </c>
      <c r="AQ45" s="4" t="str">
        <f t="shared" si="24"/>
        <v>0</v>
      </c>
      <c r="AS45" s="4" t="str">
        <f t="shared" si="25"/>
        <v>0</v>
      </c>
      <c r="AU45" s="4" t="str">
        <f t="shared" si="26"/>
        <v>0</v>
      </c>
      <c r="AV45" s="109">
        <f t="shared" si="27"/>
        <v>0</v>
      </c>
      <c r="CL45" s="109" t="e">
        <f t="shared" ref="CL45:CL51" si="35">CK45/CG45*100</f>
        <v>#DIV/0!</v>
      </c>
      <c r="CS45" s="119" t="e">
        <f t="shared" ref="CS45:CS51" si="36">CR45/CN45*100</f>
        <v>#DIV/0!</v>
      </c>
      <c r="DA45" s="119" t="e">
        <f t="shared" ref="DA45:DA51" si="37">CZ45/CU45*100</f>
        <v>#DIV/0!</v>
      </c>
      <c r="DI45" s="120" t="e">
        <f t="shared" ref="DI45:DI51" si="38">DH45/DC45*100</f>
        <v>#DIV/0!</v>
      </c>
      <c r="DQ45" s="119" t="e">
        <f t="shared" ref="DQ45:DQ51" si="39">DP45/DK45*100</f>
        <v>#DIV/0!</v>
      </c>
      <c r="DX45" s="119" t="e">
        <f t="shared" si="18"/>
        <v>#DIV/0!</v>
      </c>
      <c r="EH45" s="119" t="e">
        <f t="shared" si="19"/>
        <v>#DIV/0!</v>
      </c>
      <c r="ER45" s="120" t="e">
        <f t="shared" si="20"/>
        <v>#DIV/0!</v>
      </c>
      <c r="FB45" s="119" t="e">
        <f t="shared" si="21"/>
        <v>#DIV/0!</v>
      </c>
    </row>
    <row r="46" spans="1:158" x14ac:dyDescent="0.2">
      <c r="A46" s="15"/>
      <c r="B46" s="138">
        <v>44987</v>
      </c>
      <c r="C46">
        <v>23</v>
      </c>
      <c r="F46" s="103">
        <f t="shared" si="28"/>
        <v>0</v>
      </c>
      <c r="G46" s="63"/>
      <c r="H46" s="63"/>
      <c r="I46" s="103">
        <f t="shared" si="29"/>
        <v>0</v>
      </c>
      <c r="J46" s="103">
        <f t="shared" si="30"/>
        <v>0</v>
      </c>
      <c r="M46" s="103" t="e">
        <f t="shared" si="31"/>
        <v>#DIV/0!</v>
      </c>
      <c r="N46" s="2"/>
      <c r="O46" s="2"/>
      <c r="P46" s="103" t="e">
        <f t="shared" si="32"/>
        <v>#DIV/0!</v>
      </c>
      <c r="Q46" s="103" t="e">
        <f t="shared" si="33"/>
        <v>#DIV/0!</v>
      </c>
      <c r="R46" s="21"/>
      <c r="S46" s="103" t="e">
        <f t="shared" si="34"/>
        <v>#DIV/0!</v>
      </c>
      <c r="AM46" t="str">
        <f t="shared" si="22"/>
        <v>0</v>
      </c>
      <c r="AO46" s="4" t="str">
        <f t="shared" si="23"/>
        <v>0</v>
      </c>
      <c r="AQ46" s="4" t="str">
        <f t="shared" si="24"/>
        <v>0</v>
      </c>
      <c r="AS46" s="4" t="str">
        <f t="shared" si="25"/>
        <v>0</v>
      </c>
      <c r="AU46" s="4" t="str">
        <f t="shared" si="26"/>
        <v>0</v>
      </c>
      <c r="AV46" s="109">
        <f t="shared" si="27"/>
        <v>0</v>
      </c>
      <c r="CL46" s="109" t="e">
        <f t="shared" si="35"/>
        <v>#DIV/0!</v>
      </c>
      <c r="CS46" s="119" t="e">
        <f t="shared" si="36"/>
        <v>#DIV/0!</v>
      </c>
      <c r="DA46" s="119" t="e">
        <f t="shared" si="37"/>
        <v>#DIV/0!</v>
      </c>
      <c r="DI46" s="120" t="e">
        <f t="shared" si="38"/>
        <v>#DIV/0!</v>
      </c>
      <c r="DQ46" s="119" t="e">
        <f t="shared" si="39"/>
        <v>#DIV/0!</v>
      </c>
      <c r="DX46" s="119" t="e">
        <f t="shared" si="18"/>
        <v>#DIV/0!</v>
      </c>
      <c r="EH46" s="119" t="e">
        <f t="shared" si="19"/>
        <v>#DIV/0!</v>
      </c>
      <c r="ER46" s="120" t="e">
        <f t="shared" si="20"/>
        <v>#DIV/0!</v>
      </c>
      <c r="FB46" s="119" t="e">
        <f t="shared" si="21"/>
        <v>#DIV/0!</v>
      </c>
    </row>
    <row r="47" spans="1:158" x14ac:dyDescent="0.2">
      <c r="A47" s="15"/>
      <c r="B47" s="138">
        <v>44988</v>
      </c>
      <c r="C47">
        <v>24</v>
      </c>
      <c r="F47" s="103">
        <f t="shared" si="28"/>
        <v>0</v>
      </c>
      <c r="G47" s="63"/>
      <c r="H47" s="63"/>
      <c r="I47" s="103">
        <f t="shared" si="29"/>
        <v>0</v>
      </c>
      <c r="J47" s="103">
        <f t="shared" si="30"/>
        <v>0</v>
      </c>
      <c r="M47" s="103" t="e">
        <f t="shared" si="31"/>
        <v>#DIV/0!</v>
      </c>
      <c r="N47" s="2"/>
      <c r="O47" s="2"/>
      <c r="P47" s="103" t="e">
        <f t="shared" si="32"/>
        <v>#DIV/0!</v>
      </c>
      <c r="Q47" s="103" t="e">
        <f t="shared" si="33"/>
        <v>#DIV/0!</v>
      </c>
      <c r="R47" s="21"/>
      <c r="S47" s="103" t="e">
        <f t="shared" si="34"/>
        <v>#DIV/0!</v>
      </c>
      <c r="AM47" t="str">
        <f t="shared" si="22"/>
        <v>0</v>
      </c>
      <c r="AO47" s="4" t="str">
        <f t="shared" si="23"/>
        <v>0</v>
      </c>
      <c r="AQ47" s="4" t="str">
        <f t="shared" si="24"/>
        <v>0</v>
      </c>
      <c r="AS47" s="4" t="str">
        <f t="shared" si="25"/>
        <v>0</v>
      </c>
      <c r="AU47" s="4" t="str">
        <f t="shared" si="26"/>
        <v>0</v>
      </c>
      <c r="AV47" s="109">
        <f t="shared" si="27"/>
        <v>0</v>
      </c>
      <c r="CL47" s="109" t="e">
        <f t="shared" si="35"/>
        <v>#DIV/0!</v>
      </c>
      <c r="CS47" s="119" t="e">
        <f t="shared" si="36"/>
        <v>#DIV/0!</v>
      </c>
      <c r="DA47" s="119" t="e">
        <f t="shared" si="37"/>
        <v>#DIV/0!</v>
      </c>
      <c r="DI47" s="120" t="e">
        <f t="shared" si="38"/>
        <v>#DIV/0!</v>
      </c>
      <c r="DQ47" s="119" t="e">
        <f t="shared" si="39"/>
        <v>#DIV/0!</v>
      </c>
      <c r="DX47" s="119" t="e">
        <f t="shared" si="18"/>
        <v>#DIV/0!</v>
      </c>
      <c r="EH47" s="119" t="e">
        <f t="shared" si="19"/>
        <v>#DIV/0!</v>
      </c>
      <c r="ER47" s="120" t="e">
        <f t="shared" si="20"/>
        <v>#DIV/0!</v>
      </c>
      <c r="FB47" s="119" t="e">
        <f t="shared" si="21"/>
        <v>#DIV/0!</v>
      </c>
    </row>
    <row r="48" spans="1:158" x14ac:dyDescent="0.2">
      <c r="A48" s="15"/>
      <c r="B48" s="138">
        <v>44989</v>
      </c>
      <c r="C48">
        <v>25</v>
      </c>
      <c r="F48" s="103">
        <f t="shared" si="28"/>
        <v>0</v>
      </c>
      <c r="G48" s="63"/>
      <c r="H48" s="63"/>
      <c r="I48" s="103">
        <f t="shared" si="29"/>
        <v>0</v>
      </c>
      <c r="J48" s="103">
        <f t="shared" si="30"/>
        <v>0</v>
      </c>
      <c r="M48" s="103" t="e">
        <f t="shared" si="31"/>
        <v>#DIV/0!</v>
      </c>
      <c r="N48" s="2"/>
      <c r="O48" s="2"/>
      <c r="P48" s="103" t="e">
        <f t="shared" si="32"/>
        <v>#DIV/0!</v>
      </c>
      <c r="Q48" s="103" t="e">
        <f t="shared" si="33"/>
        <v>#DIV/0!</v>
      </c>
      <c r="R48" s="21"/>
      <c r="S48" s="103" t="e">
        <f t="shared" si="34"/>
        <v>#DIV/0!</v>
      </c>
      <c r="AM48" t="str">
        <f t="shared" si="22"/>
        <v>0</v>
      </c>
      <c r="AO48" s="4" t="str">
        <f t="shared" si="23"/>
        <v>0</v>
      </c>
      <c r="AQ48" s="4" t="str">
        <f t="shared" si="24"/>
        <v>0</v>
      </c>
      <c r="AS48" s="4" t="str">
        <f t="shared" si="25"/>
        <v>0</v>
      </c>
      <c r="AU48" s="4" t="str">
        <f t="shared" si="26"/>
        <v>0</v>
      </c>
      <c r="AV48" s="109">
        <f t="shared" si="27"/>
        <v>0</v>
      </c>
      <c r="CL48" s="109" t="e">
        <f t="shared" si="35"/>
        <v>#DIV/0!</v>
      </c>
      <c r="CS48" s="119" t="e">
        <f t="shared" si="36"/>
        <v>#DIV/0!</v>
      </c>
      <c r="DA48" s="119" t="e">
        <f t="shared" si="37"/>
        <v>#DIV/0!</v>
      </c>
      <c r="DI48" s="120" t="e">
        <f t="shared" si="38"/>
        <v>#DIV/0!</v>
      </c>
      <c r="DQ48" s="119" t="e">
        <f t="shared" si="39"/>
        <v>#DIV/0!</v>
      </c>
      <c r="DX48" s="119" t="e">
        <f t="shared" si="18"/>
        <v>#DIV/0!</v>
      </c>
      <c r="EH48" s="119" t="e">
        <f t="shared" si="19"/>
        <v>#DIV/0!</v>
      </c>
      <c r="ER48" s="120" t="e">
        <f t="shared" si="20"/>
        <v>#DIV/0!</v>
      </c>
      <c r="FB48" s="119" t="e">
        <f t="shared" si="21"/>
        <v>#DIV/0!</v>
      </c>
    </row>
    <row r="49" spans="1:161" x14ac:dyDescent="0.2">
      <c r="A49" s="15"/>
      <c r="B49" s="138">
        <v>44990</v>
      </c>
      <c r="C49">
        <v>26</v>
      </c>
      <c r="F49" s="103">
        <f t="shared" si="28"/>
        <v>0</v>
      </c>
      <c r="G49" s="63"/>
      <c r="H49" s="63"/>
      <c r="I49" s="103">
        <f t="shared" si="29"/>
        <v>0</v>
      </c>
      <c r="J49" s="103">
        <f t="shared" si="30"/>
        <v>0</v>
      </c>
      <c r="M49" s="103" t="e">
        <f t="shared" si="31"/>
        <v>#DIV/0!</v>
      </c>
      <c r="N49" s="2"/>
      <c r="O49" s="2"/>
      <c r="P49" s="103" t="e">
        <f t="shared" si="32"/>
        <v>#DIV/0!</v>
      </c>
      <c r="Q49" s="103" t="e">
        <f t="shared" si="33"/>
        <v>#DIV/0!</v>
      </c>
      <c r="R49" s="21"/>
      <c r="S49" s="103" t="e">
        <f t="shared" si="34"/>
        <v>#DIV/0!</v>
      </c>
      <c r="AM49" t="str">
        <f t="shared" si="22"/>
        <v>0</v>
      </c>
      <c r="AO49" s="4" t="str">
        <f t="shared" si="23"/>
        <v>0</v>
      </c>
      <c r="AQ49" s="4" t="str">
        <f t="shared" si="24"/>
        <v>0</v>
      </c>
      <c r="AS49" s="4" t="str">
        <f t="shared" si="25"/>
        <v>0</v>
      </c>
      <c r="AU49" s="4" t="str">
        <f t="shared" si="26"/>
        <v>0</v>
      </c>
      <c r="AV49" s="109">
        <f t="shared" si="27"/>
        <v>0</v>
      </c>
      <c r="CL49" s="109" t="e">
        <f t="shared" si="35"/>
        <v>#DIV/0!</v>
      </c>
      <c r="CS49" s="119" t="e">
        <f t="shared" si="36"/>
        <v>#DIV/0!</v>
      </c>
      <c r="DA49" s="119" t="e">
        <f t="shared" si="37"/>
        <v>#DIV/0!</v>
      </c>
      <c r="DI49" s="120" t="e">
        <f t="shared" si="38"/>
        <v>#DIV/0!</v>
      </c>
      <c r="DQ49" s="119" t="e">
        <f t="shared" si="39"/>
        <v>#DIV/0!</v>
      </c>
      <c r="DX49" s="119" t="e">
        <f t="shared" si="18"/>
        <v>#DIV/0!</v>
      </c>
      <c r="EH49" s="119" t="e">
        <f t="shared" si="19"/>
        <v>#DIV/0!</v>
      </c>
      <c r="ER49" s="120" t="e">
        <f t="shared" si="20"/>
        <v>#DIV/0!</v>
      </c>
      <c r="FB49" s="119" t="e">
        <f t="shared" si="21"/>
        <v>#DIV/0!</v>
      </c>
    </row>
    <row r="50" spans="1:161" x14ac:dyDescent="0.2">
      <c r="A50" s="15"/>
      <c r="B50" s="138">
        <v>44991</v>
      </c>
      <c r="C50">
        <v>27</v>
      </c>
      <c r="F50" s="103">
        <f t="shared" si="28"/>
        <v>0</v>
      </c>
      <c r="G50" s="63"/>
      <c r="H50" s="63"/>
      <c r="I50" s="103">
        <f t="shared" si="29"/>
        <v>0</v>
      </c>
      <c r="J50" s="103">
        <f t="shared" si="30"/>
        <v>0</v>
      </c>
      <c r="M50" s="103" t="e">
        <f t="shared" si="31"/>
        <v>#DIV/0!</v>
      </c>
      <c r="N50" s="2"/>
      <c r="O50" s="2"/>
      <c r="P50" s="103" t="e">
        <f t="shared" si="32"/>
        <v>#DIV/0!</v>
      </c>
      <c r="Q50" s="103" t="e">
        <f t="shared" si="33"/>
        <v>#DIV/0!</v>
      </c>
      <c r="R50" s="21"/>
      <c r="S50" s="103" t="e">
        <f t="shared" si="34"/>
        <v>#DIV/0!</v>
      </c>
      <c r="AL50" t="s">
        <v>230</v>
      </c>
      <c r="AM50" t="str">
        <f t="shared" si="22"/>
        <v>1</v>
      </c>
      <c r="AN50" t="s">
        <v>234</v>
      </c>
      <c r="AO50" s="4" t="str">
        <f t="shared" si="23"/>
        <v>1</v>
      </c>
      <c r="AQ50" s="4" t="str">
        <f t="shared" si="24"/>
        <v>0</v>
      </c>
      <c r="AS50" s="4" t="str">
        <f t="shared" si="25"/>
        <v>0</v>
      </c>
      <c r="AU50" s="4" t="str">
        <f t="shared" si="26"/>
        <v>0</v>
      </c>
      <c r="AV50" s="109">
        <f t="shared" si="27"/>
        <v>2</v>
      </c>
      <c r="CL50" s="109" t="e">
        <f t="shared" si="35"/>
        <v>#DIV/0!</v>
      </c>
      <c r="CS50" s="119" t="e">
        <f t="shared" si="36"/>
        <v>#DIV/0!</v>
      </c>
      <c r="DA50" s="119" t="e">
        <f t="shared" si="37"/>
        <v>#DIV/0!</v>
      </c>
      <c r="DI50" s="120" t="e">
        <f t="shared" si="38"/>
        <v>#DIV/0!</v>
      </c>
      <c r="DQ50" s="119" t="e">
        <f t="shared" si="39"/>
        <v>#DIV/0!</v>
      </c>
      <c r="DX50" s="119" t="e">
        <f t="shared" si="18"/>
        <v>#DIV/0!</v>
      </c>
      <c r="EH50" s="119" t="e">
        <f t="shared" si="19"/>
        <v>#DIV/0!</v>
      </c>
      <c r="ER50" s="120" t="e">
        <f t="shared" si="20"/>
        <v>#DIV/0!</v>
      </c>
      <c r="FB50" s="119" t="e">
        <f t="shared" si="21"/>
        <v>#DIV/0!</v>
      </c>
    </row>
    <row r="51" spans="1:161" x14ac:dyDescent="0.2">
      <c r="A51" s="15"/>
      <c r="B51" s="138">
        <v>44992</v>
      </c>
      <c r="C51">
        <v>28</v>
      </c>
      <c r="F51" s="103">
        <f t="shared" si="28"/>
        <v>0</v>
      </c>
      <c r="G51" s="63"/>
      <c r="H51" s="63"/>
      <c r="I51" s="103">
        <f t="shared" si="29"/>
        <v>0</v>
      </c>
      <c r="J51" s="103">
        <f t="shared" si="30"/>
        <v>0</v>
      </c>
      <c r="M51" s="103" t="e">
        <f t="shared" si="31"/>
        <v>#DIV/0!</v>
      </c>
      <c r="N51" s="2"/>
      <c r="O51" s="2"/>
      <c r="P51" s="103" t="e">
        <f t="shared" si="32"/>
        <v>#DIV/0!</v>
      </c>
      <c r="Q51" s="103" t="e">
        <f t="shared" si="33"/>
        <v>#DIV/0!</v>
      </c>
      <c r="R51" s="21"/>
      <c r="S51" s="103" t="e">
        <f t="shared" si="34"/>
        <v>#DIV/0!</v>
      </c>
      <c r="AM51" t="str">
        <f t="shared" si="22"/>
        <v>0</v>
      </c>
      <c r="AO51" s="4" t="str">
        <f t="shared" si="23"/>
        <v>0</v>
      </c>
      <c r="AQ51" s="4" t="str">
        <f t="shared" si="24"/>
        <v>0</v>
      </c>
      <c r="AS51" s="4" t="str">
        <f t="shared" si="25"/>
        <v>0</v>
      </c>
      <c r="AU51" s="4" t="str">
        <f t="shared" si="26"/>
        <v>0</v>
      </c>
      <c r="AV51" s="109">
        <f t="shared" si="27"/>
        <v>0</v>
      </c>
      <c r="CL51" s="109" t="e">
        <f t="shared" si="35"/>
        <v>#DIV/0!</v>
      </c>
      <c r="CS51" s="119" t="e">
        <f t="shared" si="36"/>
        <v>#DIV/0!</v>
      </c>
      <c r="DA51" s="119" t="e">
        <f t="shared" si="37"/>
        <v>#DIV/0!</v>
      </c>
      <c r="DI51" s="120" t="e">
        <f t="shared" si="38"/>
        <v>#DIV/0!</v>
      </c>
      <c r="DQ51" s="119" t="e">
        <f t="shared" si="39"/>
        <v>#DIV/0!</v>
      </c>
      <c r="DX51" s="119" t="e">
        <f t="shared" si="18"/>
        <v>#DIV/0!</v>
      </c>
      <c r="EH51" s="119" t="e">
        <f t="shared" si="19"/>
        <v>#DIV/0!</v>
      </c>
      <c r="ER51" s="120" t="e">
        <f t="shared" si="20"/>
        <v>#DIV/0!</v>
      </c>
      <c r="FB51" s="119" t="e">
        <f t="shared" si="21"/>
        <v>#DIV/0!</v>
      </c>
    </row>
    <row r="52" spans="1:161" x14ac:dyDescent="0.2">
      <c r="A52" s="15"/>
      <c r="B52" s="15"/>
      <c r="F52" s="64"/>
      <c r="G52" s="63"/>
      <c r="H52" s="63"/>
      <c r="I52" s="64"/>
      <c r="J52" s="64"/>
      <c r="M52" s="2"/>
      <c r="N52" s="2"/>
      <c r="O52" s="2"/>
      <c r="P52" s="2"/>
      <c r="Q52" s="2"/>
      <c r="R52" s="2"/>
      <c r="S52" s="22"/>
      <c r="AV52" s="2"/>
      <c r="CL52" s="2"/>
      <c r="CS52" s="64"/>
      <c r="DA52" s="64"/>
      <c r="DI52" s="22"/>
      <c r="DQ52" s="64"/>
      <c r="DX52" s="64"/>
      <c r="EH52" s="64"/>
      <c r="ER52" s="22"/>
      <c r="FB52" s="64"/>
    </row>
    <row r="53" spans="1:161" x14ac:dyDescent="0.2">
      <c r="A53" s="16" t="s">
        <v>125</v>
      </c>
      <c r="B53" s="16"/>
      <c r="F53" s="64"/>
      <c r="G53" s="63"/>
      <c r="H53" s="63"/>
      <c r="I53" s="64"/>
      <c r="J53" s="64"/>
      <c r="M53" s="2"/>
      <c r="N53" s="2"/>
      <c r="O53" s="2"/>
      <c r="P53" s="2"/>
      <c r="Q53" s="2"/>
      <c r="R53" s="2"/>
      <c r="S53" s="22"/>
      <c r="AV53" s="2"/>
      <c r="CL53" s="2"/>
      <c r="CS53" s="64"/>
      <c r="DA53" s="64"/>
      <c r="DI53" s="22"/>
      <c r="DQ53" s="64"/>
      <c r="DX53" s="64"/>
      <c r="EH53" s="64"/>
      <c r="ER53" s="22"/>
      <c r="FB53" s="64"/>
    </row>
    <row r="54" spans="1:161" x14ac:dyDescent="0.2">
      <c r="A54" s="10" t="s">
        <v>126</v>
      </c>
      <c r="B54" s="10"/>
      <c r="F54" s="64"/>
      <c r="G54" s="63"/>
      <c r="H54" s="63"/>
      <c r="I54" s="64"/>
      <c r="J54" s="64"/>
      <c r="M54" s="21"/>
      <c r="N54" s="2"/>
      <c r="O54" s="2"/>
      <c r="P54" s="21"/>
      <c r="Q54" s="21"/>
      <c r="R54" s="21"/>
      <c r="S54" s="22"/>
      <c r="AV54" s="2"/>
      <c r="CL54" s="2"/>
      <c r="CS54" s="64"/>
      <c r="DA54" s="64"/>
      <c r="DI54" s="22"/>
      <c r="DQ54" s="64"/>
      <c r="DX54" s="64"/>
      <c r="EH54" s="64"/>
      <c r="ER54" s="22"/>
      <c r="FB54" s="64"/>
    </row>
    <row r="55" spans="1:161" x14ac:dyDescent="0.2">
      <c r="A55" s="10" t="s">
        <v>127</v>
      </c>
      <c r="B55" s="10"/>
      <c r="F55" s="64"/>
      <c r="G55" s="63"/>
      <c r="H55" s="63"/>
      <c r="I55" s="64"/>
      <c r="J55" s="64"/>
      <c r="M55" s="21"/>
      <c r="N55" s="2"/>
      <c r="O55" s="2"/>
      <c r="P55" s="21"/>
      <c r="Q55" s="21"/>
      <c r="R55" s="21"/>
      <c r="S55" s="22"/>
      <c r="AV55" s="2"/>
      <c r="CL55" s="2"/>
      <c r="CS55" s="64"/>
      <c r="DA55" s="64"/>
      <c r="DI55" s="22"/>
      <c r="DQ55" s="64"/>
      <c r="DX55" s="64"/>
      <c r="EH55" s="64"/>
      <c r="ER55" s="22"/>
      <c r="FB55" s="64"/>
    </row>
    <row r="56" spans="1:161" x14ac:dyDescent="0.2">
      <c r="A56" s="10" t="s">
        <v>128</v>
      </c>
      <c r="B56" s="10"/>
      <c r="F56" s="64"/>
      <c r="G56" s="63"/>
      <c r="H56" s="63"/>
      <c r="I56" s="64"/>
      <c r="J56" s="64"/>
      <c r="M56" s="21"/>
      <c r="N56" s="2"/>
      <c r="O56" s="2"/>
      <c r="P56" s="21"/>
      <c r="Q56" s="21"/>
      <c r="R56" s="21"/>
      <c r="S56" s="22"/>
      <c r="AV56" s="2"/>
      <c r="CL56" s="2"/>
      <c r="CS56" s="64"/>
      <c r="DA56" s="64"/>
      <c r="DI56" s="22"/>
      <c r="DQ56" s="64"/>
      <c r="DX56" s="64"/>
      <c r="EH56" s="64"/>
      <c r="ER56" s="22"/>
      <c r="FB56" s="64"/>
    </row>
    <row r="57" spans="1:161" x14ac:dyDescent="0.2">
      <c r="A57" s="10" t="s">
        <v>129</v>
      </c>
      <c r="B57" s="10"/>
      <c r="F57" s="64"/>
      <c r="G57" s="63"/>
      <c r="H57" s="63"/>
      <c r="I57" s="64"/>
      <c r="J57" s="64"/>
      <c r="M57" s="21"/>
      <c r="N57" s="2"/>
      <c r="O57" s="2"/>
      <c r="P57" s="21"/>
      <c r="Q57" s="21"/>
      <c r="R57" s="21"/>
      <c r="S57" s="22"/>
      <c r="AV57" s="2"/>
      <c r="CL57" s="2"/>
      <c r="CS57" s="64"/>
      <c r="DA57" s="64"/>
      <c r="DI57" s="22"/>
      <c r="DQ57" s="64"/>
      <c r="DX57" s="64"/>
      <c r="EH57" s="64"/>
      <c r="ER57" s="22"/>
      <c r="FB57" s="64"/>
    </row>
    <row r="58" spans="1:161" x14ac:dyDescent="0.2">
      <c r="A58" s="10"/>
      <c r="B58" s="10"/>
      <c r="F58" s="64"/>
      <c r="G58" s="63"/>
      <c r="H58" s="63"/>
      <c r="I58" s="64"/>
      <c r="J58" s="64"/>
      <c r="M58" s="21"/>
      <c r="N58" s="2"/>
      <c r="O58" s="2"/>
      <c r="P58" s="21"/>
      <c r="Q58" s="21"/>
      <c r="R58" s="21"/>
      <c r="S58" s="22"/>
      <c r="AV58" s="2"/>
      <c r="CL58" s="2"/>
      <c r="CS58" s="64"/>
      <c r="DA58" s="64"/>
      <c r="DI58" s="22"/>
      <c r="DQ58" s="64"/>
      <c r="DX58" s="64"/>
      <c r="EH58" s="64"/>
      <c r="ER58" s="22"/>
      <c r="FB58" s="64"/>
    </row>
    <row r="59" spans="1:161" x14ac:dyDescent="0.2">
      <c r="A59" s="100" t="s">
        <v>130</v>
      </c>
      <c r="B59" s="100"/>
      <c r="C59" s="97"/>
      <c r="D59" s="97"/>
      <c r="E59" s="97"/>
      <c r="F59" s="98"/>
      <c r="G59" s="99"/>
      <c r="H59" s="99"/>
      <c r="I59" s="98"/>
      <c r="J59" s="98"/>
      <c r="K59" s="97"/>
      <c r="L59" s="97"/>
      <c r="M59" s="101"/>
      <c r="N59" s="102"/>
      <c r="O59" s="10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</row>
    <row r="60" spans="1:161" x14ac:dyDescent="0.2">
      <c r="A60" s="3" t="s">
        <v>293</v>
      </c>
      <c r="B60" s="138">
        <v>44995</v>
      </c>
      <c r="C60">
        <v>1</v>
      </c>
      <c r="F60" s="103">
        <f t="shared" si="0"/>
        <v>0</v>
      </c>
      <c r="G60" s="63"/>
      <c r="H60" s="63"/>
      <c r="I60" s="103">
        <f t="shared" si="1"/>
        <v>0</v>
      </c>
      <c r="J60" s="103">
        <f t="shared" si="2"/>
        <v>0</v>
      </c>
      <c r="M60" s="103" t="e">
        <f t="shared" ref="M60:M80" si="40">(98/L60-1)*K60*100</f>
        <v>#DIV/0!</v>
      </c>
      <c r="N60" s="2"/>
      <c r="O60" s="2"/>
      <c r="P60" s="103" t="e">
        <f t="shared" ref="P60:P80" si="41">(98/O60-1)*N60*100</f>
        <v>#DIV/0!</v>
      </c>
      <c r="Q60" s="103" t="e">
        <f t="shared" ref="Q60:Q80" si="42">M60+P60</f>
        <v>#DIV/0!</v>
      </c>
      <c r="R60" s="21"/>
      <c r="S60" s="103" t="e">
        <f t="shared" si="15"/>
        <v>#DIV/0!</v>
      </c>
      <c r="AL60" s="108" t="s">
        <v>291</v>
      </c>
      <c r="AM60" s="108"/>
      <c r="AN60" s="107"/>
      <c r="AO60" s="107"/>
      <c r="AP60" s="107"/>
      <c r="AQ60" s="107"/>
      <c r="AR60" s="107"/>
      <c r="AS60" s="107"/>
      <c r="AT60" s="107"/>
      <c r="AU60" s="107"/>
      <c r="AV60" s="107"/>
      <c r="CL60" s="109" t="e">
        <f t="shared" si="4"/>
        <v>#DIV/0!</v>
      </c>
      <c r="CS60" s="119" t="e">
        <f t="shared" si="5"/>
        <v>#DIV/0!</v>
      </c>
      <c r="DA60" s="119" t="e">
        <f t="shared" si="6"/>
        <v>#DIV/0!</v>
      </c>
      <c r="DI60" s="120" t="e">
        <f t="shared" si="7"/>
        <v>#DIV/0!</v>
      </c>
      <c r="DQ60" s="119" t="e">
        <f t="shared" si="8"/>
        <v>#DIV/0!</v>
      </c>
      <c r="DX60" s="119" t="e">
        <f t="shared" ref="DX60:DX91" si="43">DW60/DS60*100</f>
        <v>#DIV/0!</v>
      </c>
      <c r="EH60" s="119" t="e">
        <f t="shared" ref="EH60:EH91" si="44">EG60/EB60*100</f>
        <v>#DIV/0!</v>
      </c>
      <c r="ER60" s="120" t="e">
        <f t="shared" ref="ER60:ER91" si="45">EQ60/EL60*100</f>
        <v>#DIV/0!</v>
      </c>
      <c r="FB60" s="119" t="e">
        <f t="shared" ref="FB60:FB91" si="46">FA60/EV60*100</f>
        <v>#DIV/0!</v>
      </c>
    </row>
    <row r="61" spans="1:161" x14ac:dyDescent="0.2">
      <c r="A61" s="117" t="s">
        <v>300</v>
      </c>
      <c r="B61" s="138">
        <v>44996</v>
      </c>
      <c r="C61">
        <v>2</v>
      </c>
      <c r="F61" s="103">
        <f t="shared" si="0"/>
        <v>0</v>
      </c>
      <c r="G61" s="63"/>
      <c r="H61" s="63"/>
      <c r="I61" s="103">
        <f t="shared" si="1"/>
        <v>0</v>
      </c>
      <c r="J61" s="103">
        <f t="shared" si="2"/>
        <v>0</v>
      </c>
      <c r="M61" s="103" t="e">
        <f t="shared" si="40"/>
        <v>#DIV/0!</v>
      </c>
      <c r="N61" s="2"/>
      <c r="O61" s="2"/>
      <c r="P61" s="103" t="e">
        <f t="shared" si="41"/>
        <v>#DIV/0!</v>
      </c>
      <c r="Q61" s="103" t="e">
        <f t="shared" si="42"/>
        <v>#DIV/0!</v>
      </c>
      <c r="R61" s="21"/>
      <c r="S61" s="103" t="e">
        <f t="shared" si="15"/>
        <v>#DIV/0!</v>
      </c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CL61" s="109" t="e">
        <f t="shared" si="4"/>
        <v>#DIV/0!</v>
      </c>
      <c r="CS61" s="119" t="e">
        <f t="shared" si="5"/>
        <v>#DIV/0!</v>
      </c>
      <c r="DA61" s="119" t="e">
        <f t="shared" si="6"/>
        <v>#DIV/0!</v>
      </c>
      <c r="DI61" s="120" t="e">
        <f t="shared" si="7"/>
        <v>#DIV/0!</v>
      </c>
      <c r="DQ61" s="119" t="e">
        <f t="shared" si="8"/>
        <v>#DIV/0!</v>
      </c>
      <c r="DX61" s="119" t="e">
        <f t="shared" si="43"/>
        <v>#DIV/0!</v>
      </c>
      <c r="EH61" s="119" t="e">
        <f t="shared" si="44"/>
        <v>#DIV/0!</v>
      </c>
      <c r="ER61" s="120" t="e">
        <f t="shared" si="45"/>
        <v>#DIV/0!</v>
      </c>
      <c r="FB61" s="119" t="e">
        <f t="shared" si="46"/>
        <v>#DIV/0!</v>
      </c>
    </row>
    <row r="62" spans="1:161" x14ac:dyDescent="0.2">
      <c r="A62" s="15"/>
      <c r="B62" s="138">
        <v>44997</v>
      </c>
      <c r="C62">
        <v>3</v>
      </c>
      <c r="F62" s="103">
        <f t="shared" si="0"/>
        <v>0</v>
      </c>
      <c r="G62" s="63"/>
      <c r="H62" s="63"/>
      <c r="I62" s="103">
        <f t="shared" si="1"/>
        <v>0</v>
      </c>
      <c r="J62" s="103">
        <f t="shared" si="2"/>
        <v>0</v>
      </c>
      <c r="M62" s="103" t="e">
        <f t="shared" si="40"/>
        <v>#DIV/0!</v>
      </c>
      <c r="N62" s="2"/>
      <c r="O62" s="2"/>
      <c r="P62" s="103" t="e">
        <f t="shared" si="41"/>
        <v>#DIV/0!</v>
      </c>
      <c r="Q62" s="103" t="e">
        <f t="shared" si="42"/>
        <v>#DIV/0!</v>
      </c>
      <c r="R62" s="21"/>
      <c r="S62" s="103" t="e">
        <f t="shared" si="15"/>
        <v>#DIV/0!</v>
      </c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CL62" s="109" t="e">
        <f t="shared" si="4"/>
        <v>#DIV/0!</v>
      </c>
      <c r="CS62" s="119" t="e">
        <f t="shared" si="5"/>
        <v>#DIV/0!</v>
      </c>
      <c r="DA62" s="119" t="e">
        <f t="shared" si="6"/>
        <v>#DIV/0!</v>
      </c>
      <c r="DI62" s="120" t="e">
        <f t="shared" si="7"/>
        <v>#DIV/0!</v>
      </c>
      <c r="DQ62" s="119" t="e">
        <f t="shared" si="8"/>
        <v>#DIV/0!</v>
      </c>
      <c r="DX62" s="119" t="e">
        <f t="shared" si="43"/>
        <v>#DIV/0!</v>
      </c>
      <c r="EH62" s="119" t="e">
        <f t="shared" si="44"/>
        <v>#DIV/0!</v>
      </c>
      <c r="ER62" s="120" t="e">
        <f t="shared" si="45"/>
        <v>#DIV/0!</v>
      </c>
      <c r="FB62" s="119" t="e">
        <f t="shared" si="46"/>
        <v>#DIV/0!</v>
      </c>
    </row>
    <row r="63" spans="1:161" x14ac:dyDescent="0.2">
      <c r="A63" s="15"/>
      <c r="B63" s="138">
        <v>44998</v>
      </c>
      <c r="C63">
        <v>4</v>
      </c>
      <c r="F63" s="103">
        <f t="shared" si="0"/>
        <v>0</v>
      </c>
      <c r="G63" s="63"/>
      <c r="H63" s="63"/>
      <c r="I63" s="103">
        <f t="shared" si="1"/>
        <v>0</v>
      </c>
      <c r="J63" s="103">
        <f t="shared" si="2"/>
        <v>0</v>
      </c>
      <c r="M63" s="103" t="e">
        <f t="shared" si="40"/>
        <v>#DIV/0!</v>
      </c>
      <c r="N63" s="2"/>
      <c r="O63" s="2"/>
      <c r="P63" s="103" t="e">
        <f t="shared" si="41"/>
        <v>#DIV/0!</v>
      </c>
      <c r="Q63" s="103" t="e">
        <f t="shared" si="42"/>
        <v>#DIV/0!</v>
      </c>
      <c r="R63" s="21"/>
      <c r="S63" s="103" t="e">
        <f t="shared" si="15"/>
        <v>#DIV/0!</v>
      </c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CL63" s="109" t="e">
        <f t="shared" si="4"/>
        <v>#DIV/0!</v>
      </c>
      <c r="CS63" s="119" t="e">
        <f t="shared" si="5"/>
        <v>#DIV/0!</v>
      </c>
      <c r="DA63" s="119" t="e">
        <f t="shared" si="6"/>
        <v>#DIV/0!</v>
      </c>
      <c r="DI63" s="120" t="e">
        <f t="shared" si="7"/>
        <v>#DIV/0!</v>
      </c>
      <c r="DQ63" s="119" t="e">
        <f t="shared" si="8"/>
        <v>#DIV/0!</v>
      </c>
      <c r="DX63" s="119" t="e">
        <f t="shared" si="43"/>
        <v>#DIV/0!</v>
      </c>
      <c r="EH63" s="119" t="e">
        <f t="shared" si="44"/>
        <v>#DIV/0!</v>
      </c>
      <c r="ER63" s="120" t="e">
        <f t="shared" si="45"/>
        <v>#DIV/0!</v>
      </c>
      <c r="FB63" s="119" t="e">
        <f t="shared" si="46"/>
        <v>#DIV/0!</v>
      </c>
    </row>
    <row r="64" spans="1:161" x14ac:dyDescent="0.2">
      <c r="A64" s="15"/>
      <c r="B64" s="138">
        <v>44999</v>
      </c>
      <c r="C64">
        <v>5</v>
      </c>
      <c r="F64" s="103">
        <f t="shared" si="0"/>
        <v>0</v>
      </c>
      <c r="G64" s="63"/>
      <c r="H64" s="63"/>
      <c r="I64" s="103">
        <f t="shared" si="1"/>
        <v>0</v>
      </c>
      <c r="J64" s="103">
        <f t="shared" si="2"/>
        <v>0</v>
      </c>
      <c r="M64" s="103" t="e">
        <f t="shared" si="40"/>
        <v>#DIV/0!</v>
      </c>
      <c r="N64" s="2"/>
      <c r="O64" s="2"/>
      <c r="P64" s="103" t="e">
        <f t="shared" si="41"/>
        <v>#DIV/0!</v>
      </c>
      <c r="Q64" s="103" t="e">
        <f t="shared" si="42"/>
        <v>#DIV/0!</v>
      </c>
      <c r="R64" s="21"/>
      <c r="S64" s="103" t="e">
        <f t="shared" si="15"/>
        <v>#DIV/0!</v>
      </c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CL64" s="109" t="e">
        <f t="shared" si="4"/>
        <v>#DIV/0!</v>
      </c>
      <c r="CS64" s="119" t="e">
        <f t="shared" si="5"/>
        <v>#DIV/0!</v>
      </c>
      <c r="DA64" s="119" t="e">
        <f t="shared" si="6"/>
        <v>#DIV/0!</v>
      </c>
      <c r="DI64" s="120" t="e">
        <f t="shared" si="7"/>
        <v>#DIV/0!</v>
      </c>
      <c r="DQ64" s="119" t="e">
        <f t="shared" si="8"/>
        <v>#DIV/0!</v>
      </c>
      <c r="DX64" s="119" t="e">
        <f t="shared" si="43"/>
        <v>#DIV/0!</v>
      </c>
      <c r="EH64" s="119" t="e">
        <f t="shared" si="44"/>
        <v>#DIV/0!</v>
      </c>
      <c r="ER64" s="120" t="e">
        <f t="shared" si="45"/>
        <v>#DIV/0!</v>
      </c>
      <c r="FB64" s="119" t="e">
        <f t="shared" si="46"/>
        <v>#DIV/0!</v>
      </c>
    </row>
    <row r="65" spans="1:158" x14ac:dyDescent="0.2">
      <c r="A65" s="15"/>
      <c r="B65" s="138">
        <v>45000</v>
      </c>
      <c r="C65">
        <v>6</v>
      </c>
      <c r="F65" s="103">
        <f t="shared" si="0"/>
        <v>0</v>
      </c>
      <c r="G65" s="63"/>
      <c r="H65" s="63"/>
      <c r="I65" s="103">
        <f t="shared" si="1"/>
        <v>0</v>
      </c>
      <c r="J65" s="103">
        <f t="shared" si="2"/>
        <v>0</v>
      </c>
      <c r="M65" s="103" t="e">
        <f t="shared" si="40"/>
        <v>#DIV/0!</v>
      </c>
      <c r="N65" s="2"/>
      <c r="O65" s="2"/>
      <c r="P65" s="103" t="e">
        <f t="shared" si="41"/>
        <v>#DIV/0!</v>
      </c>
      <c r="Q65" s="103" t="e">
        <f t="shared" si="42"/>
        <v>#DIV/0!</v>
      </c>
      <c r="R65" s="21"/>
      <c r="S65" s="103" t="e">
        <f t="shared" si="15"/>
        <v>#DIV/0!</v>
      </c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CL65" s="109" t="e">
        <f t="shared" si="4"/>
        <v>#DIV/0!</v>
      </c>
      <c r="CS65" s="119" t="e">
        <f t="shared" si="5"/>
        <v>#DIV/0!</v>
      </c>
      <c r="DA65" s="119" t="e">
        <f t="shared" si="6"/>
        <v>#DIV/0!</v>
      </c>
      <c r="DI65" s="120" t="e">
        <f t="shared" si="7"/>
        <v>#DIV/0!</v>
      </c>
      <c r="DQ65" s="119" t="e">
        <f t="shared" si="8"/>
        <v>#DIV/0!</v>
      </c>
      <c r="DX65" s="119" t="e">
        <f t="shared" si="43"/>
        <v>#DIV/0!</v>
      </c>
      <c r="EH65" s="119" t="e">
        <f t="shared" si="44"/>
        <v>#DIV/0!</v>
      </c>
      <c r="ER65" s="120" t="e">
        <f t="shared" si="45"/>
        <v>#DIV/0!</v>
      </c>
      <c r="FB65" s="119" t="e">
        <f t="shared" si="46"/>
        <v>#DIV/0!</v>
      </c>
    </row>
    <row r="66" spans="1:158" x14ac:dyDescent="0.2">
      <c r="A66" s="15"/>
      <c r="B66" s="138">
        <v>45001</v>
      </c>
      <c r="C66">
        <v>7</v>
      </c>
      <c r="F66" s="103">
        <f t="shared" si="0"/>
        <v>0</v>
      </c>
      <c r="G66" s="63"/>
      <c r="H66" s="63"/>
      <c r="I66" s="103">
        <f t="shared" si="1"/>
        <v>0</v>
      </c>
      <c r="J66" s="103">
        <f t="shared" si="2"/>
        <v>0</v>
      </c>
      <c r="M66" s="103" t="e">
        <f t="shared" si="40"/>
        <v>#DIV/0!</v>
      </c>
      <c r="N66" s="2"/>
      <c r="O66" s="2"/>
      <c r="P66" s="103" t="e">
        <f t="shared" si="41"/>
        <v>#DIV/0!</v>
      </c>
      <c r="Q66" s="103" t="e">
        <f t="shared" si="42"/>
        <v>#DIV/0!</v>
      </c>
      <c r="R66" s="21"/>
      <c r="S66" s="103" t="e">
        <f t="shared" si="15"/>
        <v>#DIV/0!</v>
      </c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CL66" s="109" t="e">
        <f t="shared" si="4"/>
        <v>#DIV/0!</v>
      </c>
      <c r="CS66" s="119" t="e">
        <f t="shared" si="5"/>
        <v>#DIV/0!</v>
      </c>
      <c r="DA66" s="119" t="e">
        <f t="shared" si="6"/>
        <v>#DIV/0!</v>
      </c>
      <c r="DI66" s="120" t="e">
        <f t="shared" si="7"/>
        <v>#DIV/0!</v>
      </c>
      <c r="DQ66" s="119" t="e">
        <f t="shared" si="8"/>
        <v>#DIV/0!</v>
      </c>
      <c r="DX66" s="119" t="e">
        <f t="shared" si="43"/>
        <v>#DIV/0!</v>
      </c>
      <c r="EH66" s="119" t="e">
        <f t="shared" si="44"/>
        <v>#DIV/0!</v>
      </c>
      <c r="ER66" s="120" t="e">
        <f t="shared" si="45"/>
        <v>#DIV/0!</v>
      </c>
      <c r="FB66" s="119" t="e">
        <f t="shared" si="46"/>
        <v>#DIV/0!</v>
      </c>
    </row>
    <row r="67" spans="1:158" x14ac:dyDescent="0.2">
      <c r="A67" s="15"/>
      <c r="B67" s="138">
        <v>45002</v>
      </c>
      <c r="C67">
        <v>8</v>
      </c>
      <c r="F67" s="103">
        <f t="shared" si="0"/>
        <v>0</v>
      </c>
      <c r="G67" s="63"/>
      <c r="H67" s="63"/>
      <c r="I67" s="103">
        <f t="shared" si="1"/>
        <v>0</v>
      </c>
      <c r="J67" s="103">
        <f t="shared" si="2"/>
        <v>0</v>
      </c>
      <c r="M67" s="103" t="e">
        <f t="shared" si="40"/>
        <v>#DIV/0!</v>
      </c>
      <c r="N67" s="2"/>
      <c r="O67" s="2"/>
      <c r="P67" s="103" t="e">
        <f t="shared" si="41"/>
        <v>#DIV/0!</v>
      </c>
      <c r="Q67" s="103" t="e">
        <f t="shared" si="42"/>
        <v>#DIV/0!</v>
      </c>
      <c r="R67" s="21"/>
      <c r="S67" s="103" t="e">
        <f t="shared" si="15"/>
        <v>#DIV/0!</v>
      </c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CL67" s="109" t="e">
        <f t="shared" si="4"/>
        <v>#DIV/0!</v>
      </c>
      <c r="CS67" s="119" t="e">
        <f t="shared" si="5"/>
        <v>#DIV/0!</v>
      </c>
      <c r="DA67" s="119" t="e">
        <f t="shared" si="6"/>
        <v>#DIV/0!</v>
      </c>
      <c r="DI67" s="120" t="e">
        <f t="shared" si="7"/>
        <v>#DIV/0!</v>
      </c>
      <c r="DQ67" s="119" t="e">
        <f t="shared" si="8"/>
        <v>#DIV/0!</v>
      </c>
      <c r="DX67" s="119" t="e">
        <f t="shared" si="43"/>
        <v>#DIV/0!</v>
      </c>
      <c r="EH67" s="119" t="e">
        <f t="shared" si="44"/>
        <v>#DIV/0!</v>
      </c>
      <c r="ER67" s="120" t="e">
        <f t="shared" si="45"/>
        <v>#DIV/0!</v>
      </c>
      <c r="FB67" s="119" t="e">
        <f t="shared" si="46"/>
        <v>#DIV/0!</v>
      </c>
    </row>
    <row r="68" spans="1:158" x14ac:dyDescent="0.2">
      <c r="A68" s="15"/>
      <c r="B68" s="138">
        <v>45003</v>
      </c>
      <c r="C68">
        <v>9</v>
      </c>
      <c r="F68" s="103">
        <f t="shared" si="0"/>
        <v>0</v>
      </c>
      <c r="G68" s="63"/>
      <c r="H68" s="63"/>
      <c r="I68" s="103">
        <f t="shared" si="1"/>
        <v>0</v>
      </c>
      <c r="J68" s="103">
        <f t="shared" si="2"/>
        <v>0</v>
      </c>
      <c r="M68" s="103" t="e">
        <f t="shared" si="40"/>
        <v>#DIV/0!</v>
      </c>
      <c r="N68" s="2"/>
      <c r="O68" s="2"/>
      <c r="P68" s="103" t="e">
        <f t="shared" si="41"/>
        <v>#DIV/0!</v>
      </c>
      <c r="Q68" s="103" t="e">
        <f t="shared" si="42"/>
        <v>#DIV/0!</v>
      </c>
      <c r="R68" s="21"/>
      <c r="S68" s="103" t="e">
        <f t="shared" si="15"/>
        <v>#DIV/0!</v>
      </c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CL68" s="109" t="e">
        <f t="shared" si="4"/>
        <v>#DIV/0!</v>
      </c>
      <c r="CS68" s="119" t="e">
        <f t="shared" si="5"/>
        <v>#DIV/0!</v>
      </c>
      <c r="DA68" s="119" t="e">
        <f t="shared" si="6"/>
        <v>#DIV/0!</v>
      </c>
      <c r="DI68" s="120" t="e">
        <f t="shared" si="7"/>
        <v>#DIV/0!</v>
      </c>
      <c r="DQ68" s="119" t="e">
        <f t="shared" si="8"/>
        <v>#DIV/0!</v>
      </c>
      <c r="DX68" s="119" t="e">
        <f t="shared" si="43"/>
        <v>#DIV/0!</v>
      </c>
      <c r="EH68" s="119" t="e">
        <f t="shared" si="44"/>
        <v>#DIV/0!</v>
      </c>
      <c r="ER68" s="120" t="e">
        <f t="shared" si="45"/>
        <v>#DIV/0!</v>
      </c>
      <c r="FB68" s="119" t="e">
        <f t="shared" si="46"/>
        <v>#DIV/0!</v>
      </c>
    </row>
    <row r="69" spans="1:158" x14ac:dyDescent="0.2">
      <c r="A69" s="15"/>
      <c r="B69" s="138">
        <v>45004</v>
      </c>
      <c r="C69">
        <v>10</v>
      </c>
      <c r="F69" s="103">
        <f t="shared" si="0"/>
        <v>0</v>
      </c>
      <c r="G69" s="63"/>
      <c r="H69" s="63"/>
      <c r="I69" s="103">
        <f t="shared" si="1"/>
        <v>0</v>
      </c>
      <c r="J69" s="103">
        <f t="shared" si="2"/>
        <v>0</v>
      </c>
      <c r="M69" s="103" t="e">
        <f t="shared" si="40"/>
        <v>#DIV/0!</v>
      </c>
      <c r="N69" s="2"/>
      <c r="O69" s="2"/>
      <c r="P69" s="103" t="e">
        <f t="shared" si="41"/>
        <v>#DIV/0!</v>
      </c>
      <c r="Q69" s="103" t="e">
        <f t="shared" si="42"/>
        <v>#DIV/0!</v>
      </c>
      <c r="R69" s="21"/>
      <c r="S69" s="103" t="e">
        <f t="shared" si="15"/>
        <v>#DIV/0!</v>
      </c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CL69" s="109" t="e">
        <f t="shared" si="4"/>
        <v>#DIV/0!</v>
      </c>
      <c r="CS69" s="119" t="e">
        <f t="shared" si="5"/>
        <v>#DIV/0!</v>
      </c>
      <c r="DA69" s="119" t="e">
        <f t="shared" si="6"/>
        <v>#DIV/0!</v>
      </c>
      <c r="DI69" s="120" t="e">
        <f t="shared" si="7"/>
        <v>#DIV/0!</v>
      </c>
      <c r="DQ69" s="119" t="e">
        <f t="shared" si="8"/>
        <v>#DIV/0!</v>
      </c>
      <c r="DX69" s="119" t="e">
        <f t="shared" si="43"/>
        <v>#DIV/0!</v>
      </c>
      <c r="EH69" s="119" t="e">
        <f t="shared" si="44"/>
        <v>#DIV/0!</v>
      </c>
      <c r="ER69" s="120" t="e">
        <f t="shared" si="45"/>
        <v>#DIV/0!</v>
      </c>
      <c r="FB69" s="119" t="e">
        <f t="shared" si="46"/>
        <v>#DIV/0!</v>
      </c>
    </row>
    <row r="70" spans="1:158" x14ac:dyDescent="0.2">
      <c r="A70" s="15"/>
      <c r="B70" s="138">
        <v>45005</v>
      </c>
      <c r="C70">
        <v>11</v>
      </c>
      <c r="F70" s="103">
        <f t="shared" si="0"/>
        <v>0</v>
      </c>
      <c r="G70" s="63"/>
      <c r="H70" s="63"/>
      <c r="I70" s="103">
        <f t="shared" si="1"/>
        <v>0</v>
      </c>
      <c r="J70" s="103">
        <f t="shared" si="2"/>
        <v>0</v>
      </c>
      <c r="M70" s="103" t="e">
        <f t="shared" si="40"/>
        <v>#DIV/0!</v>
      </c>
      <c r="N70" s="2"/>
      <c r="O70" s="2"/>
      <c r="P70" s="103" t="e">
        <f t="shared" si="41"/>
        <v>#DIV/0!</v>
      </c>
      <c r="Q70" s="103" t="e">
        <f t="shared" si="42"/>
        <v>#DIV/0!</v>
      </c>
      <c r="R70" s="21"/>
      <c r="S70" s="103" t="e">
        <f t="shared" si="15"/>
        <v>#DIV/0!</v>
      </c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CL70" s="109" t="e">
        <f t="shared" si="4"/>
        <v>#DIV/0!</v>
      </c>
      <c r="CS70" s="119" t="e">
        <f t="shared" si="5"/>
        <v>#DIV/0!</v>
      </c>
      <c r="DA70" s="119" t="e">
        <f t="shared" si="6"/>
        <v>#DIV/0!</v>
      </c>
      <c r="DI70" s="120" t="e">
        <f t="shared" si="7"/>
        <v>#DIV/0!</v>
      </c>
      <c r="DQ70" s="119" t="e">
        <f t="shared" si="8"/>
        <v>#DIV/0!</v>
      </c>
      <c r="DX70" s="119" t="e">
        <f t="shared" si="43"/>
        <v>#DIV/0!</v>
      </c>
      <c r="EH70" s="119" t="e">
        <f t="shared" si="44"/>
        <v>#DIV/0!</v>
      </c>
      <c r="ER70" s="120" t="e">
        <f t="shared" si="45"/>
        <v>#DIV/0!</v>
      </c>
      <c r="FB70" s="119" t="e">
        <f t="shared" si="46"/>
        <v>#DIV/0!</v>
      </c>
    </row>
    <row r="71" spans="1:158" x14ac:dyDescent="0.2">
      <c r="A71" s="15"/>
      <c r="B71" s="138">
        <v>45006</v>
      </c>
      <c r="C71">
        <v>12</v>
      </c>
      <c r="F71" s="103">
        <f t="shared" si="0"/>
        <v>0</v>
      </c>
      <c r="G71" s="63"/>
      <c r="H71" s="63"/>
      <c r="I71" s="103">
        <f t="shared" si="1"/>
        <v>0</v>
      </c>
      <c r="J71" s="103">
        <f t="shared" si="2"/>
        <v>0</v>
      </c>
      <c r="M71" s="103" t="e">
        <f t="shared" si="40"/>
        <v>#DIV/0!</v>
      </c>
      <c r="N71" s="2"/>
      <c r="O71" s="2"/>
      <c r="P71" s="103" t="e">
        <f t="shared" si="41"/>
        <v>#DIV/0!</v>
      </c>
      <c r="Q71" s="103" t="e">
        <f t="shared" si="42"/>
        <v>#DIV/0!</v>
      </c>
      <c r="R71" s="21"/>
      <c r="S71" s="103" t="e">
        <f t="shared" si="15"/>
        <v>#DIV/0!</v>
      </c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CL71" s="109" t="e">
        <f t="shared" si="4"/>
        <v>#DIV/0!</v>
      </c>
      <c r="CS71" s="119" t="e">
        <f t="shared" si="5"/>
        <v>#DIV/0!</v>
      </c>
      <c r="DA71" s="119" t="e">
        <f t="shared" si="6"/>
        <v>#DIV/0!</v>
      </c>
      <c r="DI71" s="120" t="e">
        <f t="shared" si="7"/>
        <v>#DIV/0!</v>
      </c>
      <c r="DQ71" s="119" t="e">
        <f t="shared" si="8"/>
        <v>#DIV/0!</v>
      </c>
      <c r="DX71" s="119" t="e">
        <f t="shared" si="43"/>
        <v>#DIV/0!</v>
      </c>
      <c r="EH71" s="119" t="e">
        <f t="shared" si="44"/>
        <v>#DIV/0!</v>
      </c>
      <c r="ER71" s="120" t="e">
        <f t="shared" si="45"/>
        <v>#DIV/0!</v>
      </c>
      <c r="FB71" s="119" t="e">
        <f t="shared" si="46"/>
        <v>#DIV/0!</v>
      </c>
    </row>
    <row r="72" spans="1:158" x14ac:dyDescent="0.2">
      <c r="A72" s="15"/>
      <c r="B72" s="138">
        <v>45007</v>
      </c>
      <c r="C72">
        <v>13</v>
      </c>
      <c r="F72" s="103">
        <f t="shared" si="0"/>
        <v>0</v>
      </c>
      <c r="G72" s="63"/>
      <c r="H72" s="63"/>
      <c r="I72" s="103">
        <f t="shared" si="1"/>
        <v>0</v>
      </c>
      <c r="J72" s="103">
        <f t="shared" si="2"/>
        <v>0</v>
      </c>
      <c r="M72" s="103" t="e">
        <f t="shared" si="40"/>
        <v>#DIV/0!</v>
      </c>
      <c r="N72" s="2"/>
      <c r="O72" s="2"/>
      <c r="P72" s="103" t="e">
        <f t="shared" si="41"/>
        <v>#DIV/0!</v>
      </c>
      <c r="Q72" s="103" t="e">
        <f t="shared" si="42"/>
        <v>#DIV/0!</v>
      </c>
      <c r="R72" s="21"/>
      <c r="S72" s="103" t="e">
        <f t="shared" si="15"/>
        <v>#DIV/0!</v>
      </c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CL72" s="109" t="e">
        <f t="shared" si="4"/>
        <v>#DIV/0!</v>
      </c>
      <c r="CS72" s="119" t="e">
        <f t="shared" si="5"/>
        <v>#DIV/0!</v>
      </c>
      <c r="DA72" s="119" t="e">
        <f t="shared" si="6"/>
        <v>#DIV/0!</v>
      </c>
      <c r="DI72" s="120" t="e">
        <f t="shared" si="7"/>
        <v>#DIV/0!</v>
      </c>
      <c r="DQ72" s="119" t="e">
        <f t="shared" si="8"/>
        <v>#DIV/0!</v>
      </c>
      <c r="DX72" s="119" t="e">
        <f t="shared" si="43"/>
        <v>#DIV/0!</v>
      </c>
      <c r="EH72" s="119" t="e">
        <f t="shared" si="44"/>
        <v>#DIV/0!</v>
      </c>
      <c r="ER72" s="120" t="e">
        <f t="shared" si="45"/>
        <v>#DIV/0!</v>
      </c>
      <c r="FB72" s="119" t="e">
        <f t="shared" si="46"/>
        <v>#DIV/0!</v>
      </c>
    </row>
    <row r="73" spans="1:158" x14ac:dyDescent="0.2">
      <c r="A73" s="15"/>
      <c r="B73" s="138">
        <v>45008</v>
      </c>
      <c r="C73">
        <v>14</v>
      </c>
      <c r="F73" s="103">
        <f t="shared" si="0"/>
        <v>0</v>
      </c>
      <c r="G73" s="63"/>
      <c r="H73" s="63"/>
      <c r="I73" s="103">
        <f t="shared" si="1"/>
        <v>0</v>
      </c>
      <c r="J73" s="103">
        <f t="shared" si="2"/>
        <v>0</v>
      </c>
      <c r="M73" s="103" t="e">
        <f t="shared" si="40"/>
        <v>#DIV/0!</v>
      </c>
      <c r="N73" s="2"/>
      <c r="O73" s="2"/>
      <c r="P73" s="103" t="e">
        <f t="shared" si="41"/>
        <v>#DIV/0!</v>
      </c>
      <c r="Q73" s="103" t="e">
        <f t="shared" si="42"/>
        <v>#DIV/0!</v>
      </c>
      <c r="R73" s="21"/>
      <c r="S73" s="103" t="e">
        <f t="shared" si="15"/>
        <v>#DIV/0!</v>
      </c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CL73" s="109" t="e">
        <f t="shared" si="4"/>
        <v>#DIV/0!</v>
      </c>
      <c r="CS73" s="119" t="e">
        <f t="shared" si="5"/>
        <v>#DIV/0!</v>
      </c>
      <c r="DA73" s="119" t="e">
        <f t="shared" si="6"/>
        <v>#DIV/0!</v>
      </c>
      <c r="DI73" s="120" t="e">
        <f t="shared" si="7"/>
        <v>#DIV/0!</v>
      </c>
      <c r="DQ73" s="119" t="e">
        <f t="shared" si="8"/>
        <v>#DIV/0!</v>
      </c>
      <c r="DX73" s="119" t="e">
        <f t="shared" si="43"/>
        <v>#DIV/0!</v>
      </c>
      <c r="EH73" s="119" t="e">
        <f t="shared" si="44"/>
        <v>#DIV/0!</v>
      </c>
      <c r="ER73" s="120" t="e">
        <f t="shared" si="45"/>
        <v>#DIV/0!</v>
      </c>
      <c r="FB73" s="119" t="e">
        <f t="shared" si="46"/>
        <v>#DIV/0!</v>
      </c>
    </row>
    <row r="74" spans="1:158" x14ac:dyDescent="0.2">
      <c r="A74" s="15"/>
      <c r="B74" s="138">
        <v>45009</v>
      </c>
      <c r="C74">
        <v>15</v>
      </c>
      <c r="F74" s="103">
        <f t="shared" si="0"/>
        <v>0</v>
      </c>
      <c r="G74" s="63"/>
      <c r="H74" s="63"/>
      <c r="I74" s="103">
        <f t="shared" si="1"/>
        <v>0</v>
      </c>
      <c r="J74" s="103">
        <f t="shared" si="2"/>
        <v>0</v>
      </c>
      <c r="M74" s="103" t="e">
        <f t="shared" si="40"/>
        <v>#DIV/0!</v>
      </c>
      <c r="N74" s="2"/>
      <c r="O74" s="2"/>
      <c r="P74" s="103" t="e">
        <f t="shared" si="41"/>
        <v>#DIV/0!</v>
      </c>
      <c r="Q74" s="103" t="e">
        <f t="shared" si="42"/>
        <v>#DIV/0!</v>
      </c>
      <c r="R74" s="21"/>
      <c r="S74" s="103" t="e">
        <f t="shared" si="15"/>
        <v>#DIV/0!</v>
      </c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CL74" s="109" t="e">
        <f t="shared" si="4"/>
        <v>#DIV/0!</v>
      </c>
      <c r="CS74" s="119" t="e">
        <f t="shared" si="5"/>
        <v>#DIV/0!</v>
      </c>
      <c r="DA74" s="119" t="e">
        <f t="shared" si="6"/>
        <v>#DIV/0!</v>
      </c>
      <c r="DI74" s="120" t="e">
        <f t="shared" si="7"/>
        <v>#DIV/0!</v>
      </c>
      <c r="DQ74" s="119" t="e">
        <f t="shared" si="8"/>
        <v>#DIV/0!</v>
      </c>
      <c r="DX74" s="119" t="e">
        <f t="shared" si="43"/>
        <v>#DIV/0!</v>
      </c>
      <c r="EH74" s="119" t="e">
        <f t="shared" si="44"/>
        <v>#DIV/0!</v>
      </c>
      <c r="ER74" s="120" t="e">
        <f t="shared" si="45"/>
        <v>#DIV/0!</v>
      </c>
      <c r="FB74" s="119" t="e">
        <f t="shared" si="46"/>
        <v>#DIV/0!</v>
      </c>
    </row>
    <row r="75" spans="1:158" x14ac:dyDescent="0.2">
      <c r="A75" s="15"/>
      <c r="B75" s="138">
        <v>45010</v>
      </c>
      <c r="C75">
        <v>16</v>
      </c>
      <c r="F75" s="103">
        <f t="shared" si="0"/>
        <v>0</v>
      </c>
      <c r="G75" s="63"/>
      <c r="H75" s="63"/>
      <c r="I75" s="103">
        <f t="shared" si="1"/>
        <v>0</v>
      </c>
      <c r="J75" s="103">
        <f t="shared" si="2"/>
        <v>0</v>
      </c>
      <c r="M75" s="103" t="e">
        <f t="shared" si="40"/>
        <v>#DIV/0!</v>
      </c>
      <c r="N75" s="2"/>
      <c r="O75" s="2"/>
      <c r="P75" s="103" t="e">
        <f t="shared" si="41"/>
        <v>#DIV/0!</v>
      </c>
      <c r="Q75" s="103" t="e">
        <f t="shared" si="42"/>
        <v>#DIV/0!</v>
      </c>
      <c r="R75" s="21"/>
      <c r="S75" s="103" t="e">
        <f t="shared" si="15"/>
        <v>#DIV/0!</v>
      </c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CL75" s="109" t="e">
        <f t="shared" si="4"/>
        <v>#DIV/0!</v>
      </c>
      <c r="CS75" s="119" t="e">
        <f t="shared" si="5"/>
        <v>#DIV/0!</v>
      </c>
      <c r="DA75" s="119" t="e">
        <f t="shared" si="6"/>
        <v>#DIV/0!</v>
      </c>
      <c r="DI75" s="120" t="e">
        <f t="shared" si="7"/>
        <v>#DIV/0!</v>
      </c>
      <c r="DQ75" s="119" t="e">
        <f t="shared" si="8"/>
        <v>#DIV/0!</v>
      </c>
      <c r="DX75" s="119" t="e">
        <f t="shared" si="43"/>
        <v>#DIV/0!</v>
      </c>
      <c r="EH75" s="119" t="e">
        <f t="shared" si="44"/>
        <v>#DIV/0!</v>
      </c>
      <c r="ER75" s="120" t="e">
        <f t="shared" si="45"/>
        <v>#DIV/0!</v>
      </c>
      <c r="FB75" s="119" t="e">
        <f t="shared" si="46"/>
        <v>#DIV/0!</v>
      </c>
    </row>
    <row r="76" spans="1:158" x14ac:dyDescent="0.2">
      <c r="A76" s="15"/>
      <c r="B76" s="138">
        <v>45011</v>
      </c>
      <c r="C76">
        <v>17</v>
      </c>
      <c r="F76" s="103">
        <f t="shared" si="0"/>
        <v>0</v>
      </c>
      <c r="G76" s="63"/>
      <c r="H76" s="63"/>
      <c r="I76" s="103">
        <f t="shared" si="1"/>
        <v>0</v>
      </c>
      <c r="J76" s="103">
        <f t="shared" si="2"/>
        <v>0</v>
      </c>
      <c r="M76" s="103" t="e">
        <f t="shared" si="40"/>
        <v>#DIV/0!</v>
      </c>
      <c r="N76" s="2"/>
      <c r="O76" s="2"/>
      <c r="P76" s="103" t="e">
        <f t="shared" si="41"/>
        <v>#DIV/0!</v>
      </c>
      <c r="Q76" s="103" t="e">
        <f t="shared" si="42"/>
        <v>#DIV/0!</v>
      </c>
      <c r="R76" s="21"/>
      <c r="S76" s="103" t="e">
        <f t="shared" si="15"/>
        <v>#DIV/0!</v>
      </c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CL76" s="109" t="e">
        <f t="shared" si="4"/>
        <v>#DIV/0!</v>
      </c>
      <c r="CS76" s="119" t="e">
        <f t="shared" si="5"/>
        <v>#DIV/0!</v>
      </c>
      <c r="DA76" s="119" t="e">
        <f t="shared" si="6"/>
        <v>#DIV/0!</v>
      </c>
      <c r="DI76" s="120" t="e">
        <f t="shared" si="7"/>
        <v>#DIV/0!</v>
      </c>
      <c r="DQ76" s="119" t="e">
        <f t="shared" si="8"/>
        <v>#DIV/0!</v>
      </c>
      <c r="DX76" s="119" t="e">
        <f t="shared" si="43"/>
        <v>#DIV/0!</v>
      </c>
      <c r="EH76" s="119" t="e">
        <f t="shared" si="44"/>
        <v>#DIV/0!</v>
      </c>
      <c r="ER76" s="120" t="e">
        <f t="shared" si="45"/>
        <v>#DIV/0!</v>
      </c>
      <c r="FB76" s="119" t="e">
        <f t="shared" si="46"/>
        <v>#DIV/0!</v>
      </c>
    </row>
    <row r="77" spans="1:158" x14ac:dyDescent="0.2">
      <c r="A77" s="15"/>
      <c r="B77" s="138">
        <v>45012</v>
      </c>
      <c r="C77">
        <v>18</v>
      </c>
      <c r="F77" s="103">
        <f t="shared" si="0"/>
        <v>0</v>
      </c>
      <c r="G77" s="63"/>
      <c r="H77" s="63"/>
      <c r="I77" s="103">
        <f t="shared" si="1"/>
        <v>0</v>
      </c>
      <c r="J77" s="103">
        <f t="shared" si="2"/>
        <v>0</v>
      </c>
      <c r="M77" s="103" t="e">
        <f t="shared" si="40"/>
        <v>#DIV/0!</v>
      </c>
      <c r="N77" s="2"/>
      <c r="O77" s="2"/>
      <c r="P77" s="103" t="e">
        <f t="shared" si="41"/>
        <v>#DIV/0!</v>
      </c>
      <c r="Q77" s="103" t="e">
        <f t="shared" si="42"/>
        <v>#DIV/0!</v>
      </c>
      <c r="R77" s="21"/>
      <c r="S77" s="103" t="e">
        <f t="shared" si="15"/>
        <v>#DIV/0!</v>
      </c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CL77" s="109" t="e">
        <f t="shared" si="4"/>
        <v>#DIV/0!</v>
      </c>
      <c r="CS77" s="119" t="e">
        <f t="shared" si="5"/>
        <v>#DIV/0!</v>
      </c>
      <c r="DA77" s="119" t="e">
        <f t="shared" si="6"/>
        <v>#DIV/0!</v>
      </c>
      <c r="DI77" s="120" t="e">
        <f t="shared" si="7"/>
        <v>#DIV/0!</v>
      </c>
      <c r="DQ77" s="119" t="e">
        <f t="shared" si="8"/>
        <v>#DIV/0!</v>
      </c>
      <c r="DX77" s="119" t="e">
        <f t="shared" si="43"/>
        <v>#DIV/0!</v>
      </c>
      <c r="EH77" s="119" t="e">
        <f t="shared" si="44"/>
        <v>#DIV/0!</v>
      </c>
      <c r="ER77" s="120" t="e">
        <f t="shared" si="45"/>
        <v>#DIV/0!</v>
      </c>
      <c r="FB77" s="119" t="e">
        <f t="shared" si="46"/>
        <v>#DIV/0!</v>
      </c>
    </row>
    <row r="78" spans="1:158" x14ac:dyDescent="0.2">
      <c r="A78" s="15"/>
      <c r="B78" s="138">
        <v>45013</v>
      </c>
      <c r="C78">
        <v>19</v>
      </c>
      <c r="F78" s="103">
        <f t="shared" si="0"/>
        <v>0</v>
      </c>
      <c r="G78" s="63"/>
      <c r="H78" s="63"/>
      <c r="I78" s="103">
        <f t="shared" si="1"/>
        <v>0</v>
      </c>
      <c r="J78" s="103">
        <f t="shared" si="2"/>
        <v>0</v>
      </c>
      <c r="M78" s="103" t="e">
        <f t="shared" si="40"/>
        <v>#DIV/0!</v>
      </c>
      <c r="N78" s="2"/>
      <c r="O78" s="2"/>
      <c r="P78" s="103" t="e">
        <f t="shared" si="41"/>
        <v>#DIV/0!</v>
      </c>
      <c r="Q78" s="103" t="e">
        <f t="shared" si="42"/>
        <v>#DIV/0!</v>
      </c>
      <c r="R78" s="21"/>
      <c r="S78" s="103" t="e">
        <f t="shared" si="15"/>
        <v>#DIV/0!</v>
      </c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CL78" s="109" t="e">
        <f t="shared" si="4"/>
        <v>#DIV/0!</v>
      </c>
      <c r="CS78" s="119" t="e">
        <f t="shared" si="5"/>
        <v>#DIV/0!</v>
      </c>
      <c r="DA78" s="119" t="e">
        <f t="shared" si="6"/>
        <v>#DIV/0!</v>
      </c>
      <c r="DI78" s="120" t="e">
        <f t="shared" si="7"/>
        <v>#DIV/0!</v>
      </c>
      <c r="DQ78" s="119" t="e">
        <f t="shared" si="8"/>
        <v>#DIV/0!</v>
      </c>
      <c r="DX78" s="119" t="e">
        <f t="shared" si="43"/>
        <v>#DIV/0!</v>
      </c>
      <c r="EH78" s="119" t="e">
        <f t="shared" si="44"/>
        <v>#DIV/0!</v>
      </c>
      <c r="ER78" s="120" t="e">
        <f t="shared" si="45"/>
        <v>#DIV/0!</v>
      </c>
      <c r="FB78" s="119" t="e">
        <f t="shared" si="46"/>
        <v>#DIV/0!</v>
      </c>
    </row>
    <row r="79" spans="1:158" x14ac:dyDescent="0.2">
      <c r="A79" s="15"/>
      <c r="B79" s="138">
        <v>45014</v>
      </c>
      <c r="C79">
        <v>20</v>
      </c>
      <c r="F79" s="103">
        <f t="shared" si="0"/>
        <v>0</v>
      </c>
      <c r="G79" s="63"/>
      <c r="H79" s="63"/>
      <c r="I79" s="103">
        <f t="shared" si="1"/>
        <v>0</v>
      </c>
      <c r="J79" s="103">
        <f t="shared" si="2"/>
        <v>0</v>
      </c>
      <c r="M79" s="103" t="e">
        <f t="shared" si="40"/>
        <v>#DIV/0!</v>
      </c>
      <c r="N79" s="2"/>
      <c r="O79" s="2"/>
      <c r="P79" s="103" t="e">
        <f t="shared" si="41"/>
        <v>#DIV/0!</v>
      </c>
      <c r="Q79" s="103" t="e">
        <f t="shared" si="42"/>
        <v>#DIV/0!</v>
      </c>
      <c r="R79" s="21"/>
      <c r="S79" s="103" t="e">
        <f t="shared" si="15"/>
        <v>#DIV/0!</v>
      </c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CL79" s="109" t="e">
        <f t="shared" si="4"/>
        <v>#DIV/0!</v>
      </c>
      <c r="CS79" s="119" t="e">
        <f t="shared" si="5"/>
        <v>#DIV/0!</v>
      </c>
      <c r="DA79" s="119" t="e">
        <f t="shared" si="6"/>
        <v>#DIV/0!</v>
      </c>
      <c r="DI79" s="120" t="e">
        <f t="shared" si="7"/>
        <v>#DIV/0!</v>
      </c>
      <c r="DQ79" s="119" t="e">
        <f t="shared" si="8"/>
        <v>#DIV/0!</v>
      </c>
      <c r="DX79" s="119" t="e">
        <f t="shared" si="43"/>
        <v>#DIV/0!</v>
      </c>
      <c r="EH79" s="119" t="e">
        <f t="shared" si="44"/>
        <v>#DIV/0!</v>
      </c>
      <c r="ER79" s="120" t="e">
        <f t="shared" si="45"/>
        <v>#DIV/0!</v>
      </c>
      <c r="FB79" s="119" t="e">
        <f t="shared" si="46"/>
        <v>#DIV/0!</v>
      </c>
    </row>
    <row r="80" spans="1:158" x14ac:dyDescent="0.2">
      <c r="A80" s="15"/>
      <c r="B80" s="138">
        <v>45015</v>
      </c>
      <c r="C80">
        <v>21</v>
      </c>
      <c r="F80" s="103">
        <f t="shared" si="0"/>
        <v>0</v>
      </c>
      <c r="G80" s="63"/>
      <c r="H80" s="63"/>
      <c r="I80" s="103">
        <f t="shared" si="1"/>
        <v>0</v>
      </c>
      <c r="J80" s="103">
        <f t="shared" si="2"/>
        <v>0</v>
      </c>
      <c r="M80" s="103" t="e">
        <f t="shared" si="40"/>
        <v>#DIV/0!</v>
      </c>
      <c r="N80" s="2"/>
      <c r="O80" s="2"/>
      <c r="P80" s="103" t="e">
        <f t="shared" si="41"/>
        <v>#DIV/0!</v>
      </c>
      <c r="Q80" s="103" t="e">
        <f t="shared" si="42"/>
        <v>#DIV/0!</v>
      </c>
      <c r="R80" s="21"/>
      <c r="S80" s="103" t="e">
        <f t="shared" si="15"/>
        <v>#DIV/0!</v>
      </c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CL80" s="109" t="e">
        <f t="shared" si="4"/>
        <v>#DIV/0!</v>
      </c>
      <c r="CS80" s="119" t="e">
        <f t="shared" si="5"/>
        <v>#DIV/0!</v>
      </c>
      <c r="DA80" s="119" t="e">
        <f t="shared" si="6"/>
        <v>#DIV/0!</v>
      </c>
      <c r="DI80" s="120" t="e">
        <f t="shared" si="7"/>
        <v>#DIV/0!</v>
      </c>
      <c r="DQ80" s="119" t="e">
        <f t="shared" si="8"/>
        <v>#DIV/0!</v>
      </c>
      <c r="DX80" s="119" t="e">
        <f t="shared" si="43"/>
        <v>#DIV/0!</v>
      </c>
      <c r="EH80" s="119" t="e">
        <f t="shared" si="44"/>
        <v>#DIV/0!</v>
      </c>
      <c r="ER80" s="120" t="e">
        <f t="shared" si="45"/>
        <v>#DIV/0!</v>
      </c>
      <c r="FB80" s="119" t="e">
        <f t="shared" si="46"/>
        <v>#DIV/0!</v>
      </c>
    </row>
    <row r="81" spans="1:158" x14ac:dyDescent="0.2">
      <c r="A81" s="15"/>
      <c r="B81" s="138">
        <v>45016</v>
      </c>
      <c r="C81">
        <v>22</v>
      </c>
      <c r="F81" s="103">
        <f t="shared" ref="F81:F87" si="47">D81/1000*E81</f>
        <v>0</v>
      </c>
      <c r="G81" s="63"/>
      <c r="H81" s="63"/>
      <c r="I81" s="103">
        <f t="shared" ref="I81:I87" si="48">G81/1000*H81</f>
        <v>0</v>
      </c>
      <c r="J81" s="103">
        <f t="shared" ref="J81:J87" si="49">F81+I81</f>
        <v>0</v>
      </c>
      <c r="M81" s="103" t="e">
        <f t="shared" ref="M81:M87" si="50">(98/L81-1)*K81*100</f>
        <v>#DIV/0!</v>
      </c>
      <c r="N81" s="2"/>
      <c r="O81" s="2"/>
      <c r="P81" s="103" t="e">
        <f t="shared" ref="P81:P87" si="51">(98/O81-1)*N81*100</f>
        <v>#DIV/0!</v>
      </c>
      <c r="Q81" s="103" t="e">
        <f t="shared" ref="Q81:Q87" si="52">M81+P81</f>
        <v>#DIV/0!</v>
      </c>
      <c r="R81" s="21"/>
      <c r="S81" s="103" t="e">
        <f t="shared" ref="S81:S87" si="53">R81/D81*100</f>
        <v>#DIV/0!</v>
      </c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CL81" s="109" t="e">
        <f t="shared" ref="CL81:CL87" si="54">CK81/CG81*100</f>
        <v>#DIV/0!</v>
      </c>
      <c r="CS81" s="119" t="e">
        <f t="shared" ref="CS81:CS87" si="55">CR81/CN81*100</f>
        <v>#DIV/0!</v>
      </c>
      <c r="DA81" s="119" t="e">
        <f t="shared" ref="DA81:DA87" si="56">CZ81/CU81*100</f>
        <v>#DIV/0!</v>
      </c>
      <c r="DI81" s="120" t="e">
        <f t="shared" ref="DI81:DI87" si="57">DH81/DC81*100</f>
        <v>#DIV/0!</v>
      </c>
      <c r="DQ81" s="119" t="e">
        <f t="shared" ref="DQ81:DQ87" si="58">DP81/DK81*100</f>
        <v>#DIV/0!</v>
      </c>
      <c r="DX81" s="119" t="e">
        <f t="shared" si="43"/>
        <v>#DIV/0!</v>
      </c>
      <c r="EH81" s="119" t="e">
        <f t="shared" si="44"/>
        <v>#DIV/0!</v>
      </c>
      <c r="ER81" s="120" t="e">
        <f t="shared" si="45"/>
        <v>#DIV/0!</v>
      </c>
      <c r="FB81" s="119" t="e">
        <f t="shared" si="46"/>
        <v>#DIV/0!</v>
      </c>
    </row>
    <row r="82" spans="1:158" x14ac:dyDescent="0.2">
      <c r="A82" s="15"/>
      <c r="B82" s="138">
        <v>45017</v>
      </c>
      <c r="C82">
        <v>23</v>
      </c>
      <c r="F82" s="103">
        <f t="shared" si="47"/>
        <v>0</v>
      </c>
      <c r="G82" s="63"/>
      <c r="H82" s="63"/>
      <c r="I82" s="103">
        <f t="shared" si="48"/>
        <v>0</v>
      </c>
      <c r="J82" s="103">
        <f t="shared" si="49"/>
        <v>0</v>
      </c>
      <c r="M82" s="103" t="e">
        <f t="shared" si="50"/>
        <v>#DIV/0!</v>
      </c>
      <c r="N82" s="2"/>
      <c r="O82" s="2"/>
      <c r="P82" s="103" t="e">
        <f t="shared" si="51"/>
        <v>#DIV/0!</v>
      </c>
      <c r="Q82" s="103" t="e">
        <f t="shared" si="52"/>
        <v>#DIV/0!</v>
      </c>
      <c r="R82" s="21"/>
      <c r="S82" s="103" t="e">
        <f t="shared" si="53"/>
        <v>#DIV/0!</v>
      </c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CL82" s="109" t="e">
        <f t="shared" si="54"/>
        <v>#DIV/0!</v>
      </c>
      <c r="CS82" s="119" t="e">
        <f t="shared" si="55"/>
        <v>#DIV/0!</v>
      </c>
      <c r="DA82" s="119" t="e">
        <f t="shared" si="56"/>
        <v>#DIV/0!</v>
      </c>
      <c r="DI82" s="120" t="e">
        <f t="shared" si="57"/>
        <v>#DIV/0!</v>
      </c>
      <c r="DQ82" s="119" t="e">
        <f t="shared" si="58"/>
        <v>#DIV/0!</v>
      </c>
      <c r="DX82" s="119" t="e">
        <f t="shared" si="43"/>
        <v>#DIV/0!</v>
      </c>
      <c r="EH82" s="119" t="e">
        <f t="shared" si="44"/>
        <v>#DIV/0!</v>
      </c>
      <c r="ER82" s="120" t="e">
        <f t="shared" si="45"/>
        <v>#DIV/0!</v>
      </c>
      <c r="FB82" s="119" t="e">
        <f t="shared" si="46"/>
        <v>#DIV/0!</v>
      </c>
    </row>
    <row r="83" spans="1:158" x14ac:dyDescent="0.2">
      <c r="A83" s="15"/>
      <c r="B83" s="138">
        <v>45018</v>
      </c>
      <c r="C83">
        <v>24</v>
      </c>
      <c r="F83" s="103">
        <f t="shared" si="47"/>
        <v>0</v>
      </c>
      <c r="G83" s="63"/>
      <c r="H83" s="63"/>
      <c r="I83" s="103">
        <f t="shared" si="48"/>
        <v>0</v>
      </c>
      <c r="J83" s="103">
        <f t="shared" si="49"/>
        <v>0</v>
      </c>
      <c r="M83" s="103" t="e">
        <f t="shared" si="50"/>
        <v>#DIV/0!</v>
      </c>
      <c r="N83" s="2"/>
      <c r="O83" s="2"/>
      <c r="P83" s="103" t="e">
        <f t="shared" si="51"/>
        <v>#DIV/0!</v>
      </c>
      <c r="Q83" s="103" t="e">
        <f t="shared" si="52"/>
        <v>#DIV/0!</v>
      </c>
      <c r="R83" s="21"/>
      <c r="S83" s="103" t="e">
        <f t="shared" si="53"/>
        <v>#DIV/0!</v>
      </c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CL83" s="109" t="e">
        <f t="shared" si="54"/>
        <v>#DIV/0!</v>
      </c>
      <c r="CS83" s="119" t="e">
        <f t="shared" si="55"/>
        <v>#DIV/0!</v>
      </c>
      <c r="DA83" s="119" t="e">
        <f t="shared" si="56"/>
        <v>#DIV/0!</v>
      </c>
      <c r="DI83" s="120" t="e">
        <f t="shared" si="57"/>
        <v>#DIV/0!</v>
      </c>
      <c r="DQ83" s="119" t="e">
        <f t="shared" si="58"/>
        <v>#DIV/0!</v>
      </c>
      <c r="DX83" s="119" t="e">
        <f t="shared" si="43"/>
        <v>#DIV/0!</v>
      </c>
      <c r="EH83" s="119" t="e">
        <f t="shared" si="44"/>
        <v>#DIV/0!</v>
      </c>
      <c r="ER83" s="120" t="e">
        <f t="shared" si="45"/>
        <v>#DIV/0!</v>
      </c>
      <c r="FB83" s="119" t="e">
        <f t="shared" si="46"/>
        <v>#DIV/0!</v>
      </c>
    </row>
    <row r="84" spans="1:158" x14ac:dyDescent="0.2">
      <c r="A84" s="15"/>
      <c r="B84" s="138">
        <v>45019</v>
      </c>
      <c r="C84">
        <v>25</v>
      </c>
      <c r="F84" s="103">
        <f t="shared" si="47"/>
        <v>0</v>
      </c>
      <c r="G84" s="63"/>
      <c r="H84" s="63"/>
      <c r="I84" s="103">
        <f t="shared" si="48"/>
        <v>0</v>
      </c>
      <c r="J84" s="103">
        <f t="shared" si="49"/>
        <v>0</v>
      </c>
      <c r="M84" s="103" t="e">
        <f t="shared" si="50"/>
        <v>#DIV/0!</v>
      </c>
      <c r="N84" s="2"/>
      <c r="O84" s="2"/>
      <c r="P84" s="103" t="e">
        <f t="shared" si="51"/>
        <v>#DIV/0!</v>
      </c>
      <c r="Q84" s="103" t="e">
        <f t="shared" si="52"/>
        <v>#DIV/0!</v>
      </c>
      <c r="R84" s="21"/>
      <c r="S84" s="103" t="e">
        <f t="shared" si="53"/>
        <v>#DIV/0!</v>
      </c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CL84" s="109" t="e">
        <f t="shared" si="54"/>
        <v>#DIV/0!</v>
      </c>
      <c r="CS84" s="119" t="e">
        <f t="shared" si="55"/>
        <v>#DIV/0!</v>
      </c>
      <c r="DA84" s="119" t="e">
        <f t="shared" si="56"/>
        <v>#DIV/0!</v>
      </c>
      <c r="DI84" s="120" t="e">
        <f t="shared" si="57"/>
        <v>#DIV/0!</v>
      </c>
      <c r="DQ84" s="119" t="e">
        <f t="shared" si="58"/>
        <v>#DIV/0!</v>
      </c>
      <c r="DX84" s="119" t="e">
        <f t="shared" si="43"/>
        <v>#DIV/0!</v>
      </c>
      <c r="EH84" s="119" t="e">
        <f t="shared" si="44"/>
        <v>#DIV/0!</v>
      </c>
      <c r="ER84" s="120" t="e">
        <f t="shared" si="45"/>
        <v>#DIV/0!</v>
      </c>
      <c r="FB84" s="119" t="e">
        <f t="shared" si="46"/>
        <v>#DIV/0!</v>
      </c>
    </row>
    <row r="85" spans="1:158" x14ac:dyDescent="0.2">
      <c r="A85" s="15"/>
      <c r="B85" s="138">
        <v>45020</v>
      </c>
      <c r="C85">
        <v>26</v>
      </c>
      <c r="F85" s="103">
        <f t="shared" si="47"/>
        <v>0</v>
      </c>
      <c r="G85" s="63"/>
      <c r="H85" s="63"/>
      <c r="I85" s="103">
        <f t="shared" si="48"/>
        <v>0</v>
      </c>
      <c r="J85" s="103">
        <f t="shared" si="49"/>
        <v>0</v>
      </c>
      <c r="M85" s="103" t="e">
        <f t="shared" si="50"/>
        <v>#DIV/0!</v>
      </c>
      <c r="N85" s="2"/>
      <c r="O85" s="2"/>
      <c r="P85" s="103" t="e">
        <f t="shared" si="51"/>
        <v>#DIV/0!</v>
      </c>
      <c r="Q85" s="103" t="e">
        <f t="shared" si="52"/>
        <v>#DIV/0!</v>
      </c>
      <c r="R85" s="21"/>
      <c r="S85" s="103" t="e">
        <f t="shared" si="53"/>
        <v>#DIV/0!</v>
      </c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CL85" s="109" t="e">
        <f t="shared" si="54"/>
        <v>#DIV/0!</v>
      </c>
      <c r="CS85" s="119" t="e">
        <f t="shared" si="55"/>
        <v>#DIV/0!</v>
      </c>
      <c r="DA85" s="119" t="e">
        <f t="shared" si="56"/>
        <v>#DIV/0!</v>
      </c>
      <c r="DI85" s="120" t="e">
        <f t="shared" si="57"/>
        <v>#DIV/0!</v>
      </c>
      <c r="DQ85" s="119" t="e">
        <f t="shared" si="58"/>
        <v>#DIV/0!</v>
      </c>
      <c r="DX85" s="119" t="e">
        <f t="shared" si="43"/>
        <v>#DIV/0!</v>
      </c>
      <c r="EH85" s="119" t="e">
        <f t="shared" si="44"/>
        <v>#DIV/0!</v>
      </c>
      <c r="ER85" s="120" t="e">
        <f t="shared" si="45"/>
        <v>#DIV/0!</v>
      </c>
      <c r="FB85" s="119" t="e">
        <f t="shared" si="46"/>
        <v>#DIV/0!</v>
      </c>
    </row>
    <row r="86" spans="1:158" x14ac:dyDescent="0.2">
      <c r="A86" s="15"/>
      <c r="B86" s="138">
        <v>45021</v>
      </c>
      <c r="C86">
        <v>27</v>
      </c>
      <c r="F86" s="103">
        <f t="shared" si="47"/>
        <v>0</v>
      </c>
      <c r="G86" s="63"/>
      <c r="H86" s="63"/>
      <c r="I86" s="103">
        <f t="shared" si="48"/>
        <v>0</v>
      </c>
      <c r="J86" s="103">
        <f t="shared" si="49"/>
        <v>0</v>
      </c>
      <c r="M86" s="103" t="e">
        <f t="shared" si="50"/>
        <v>#DIV/0!</v>
      </c>
      <c r="N86" s="2"/>
      <c r="O86" s="2"/>
      <c r="P86" s="103" t="e">
        <f t="shared" si="51"/>
        <v>#DIV/0!</v>
      </c>
      <c r="Q86" s="103" t="e">
        <f t="shared" si="52"/>
        <v>#DIV/0!</v>
      </c>
      <c r="R86" s="21"/>
      <c r="S86" s="103" t="e">
        <f t="shared" si="53"/>
        <v>#DIV/0!</v>
      </c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CL86" s="109" t="e">
        <f t="shared" si="54"/>
        <v>#DIV/0!</v>
      </c>
      <c r="CS86" s="119" t="e">
        <f t="shared" si="55"/>
        <v>#DIV/0!</v>
      </c>
      <c r="DA86" s="119" t="e">
        <f t="shared" si="56"/>
        <v>#DIV/0!</v>
      </c>
      <c r="DI86" s="120" t="e">
        <f t="shared" si="57"/>
        <v>#DIV/0!</v>
      </c>
      <c r="DQ86" s="119" t="e">
        <f t="shared" si="58"/>
        <v>#DIV/0!</v>
      </c>
      <c r="DX86" s="119" t="e">
        <f t="shared" si="43"/>
        <v>#DIV/0!</v>
      </c>
      <c r="EH86" s="119" t="e">
        <f t="shared" si="44"/>
        <v>#DIV/0!</v>
      </c>
      <c r="ER86" s="120" t="e">
        <f t="shared" si="45"/>
        <v>#DIV/0!</v>
      </c>
      <c r="FB86" s="119" t="e">
        <f t="shared" si="46"/>
        <v>#DIV/0!</v>
      </c>
    </row>
    <row r="87" spans="1:158" x14ac:dyDescent="0.2">
      <c r="A87" s="15"/>
      <c r="B87" s="138">
        <v>45022</v>
      </c>
      <c r="C87">
        <v>28</v>
      </c>
      <c r="F87" s="103">
        <f t="shared" si="47"/>
        <v>0</v>
      </c>
      <c r="G87" s="63"/>
      <c r="H87" s="63"/>
      <c r="I87" s="103">
        <f t="shared" si="48"/>
        <v>0</v>
      </c>
      <c r="J87" s="103">
        <f t="shared" si="49"/>
        <v>0</v>
      </c>
      <c r="M87" s="103" t="e">
        <f t="shared" si="50"/>
        <v>#DIV/0!</v>
      </c>
      <c r="N87" s="2"/>
      <c r="O87" s="2"/>
      <c r="P87" s="103" t="e">
        <f t="shared" si="51"/>
        <v>#DIV/0!</v>
      </c>
      <c r="Q87" s="103" t="e">
        <f t="shared" si="52"/>
        <v>#DIV/0!</v>
      </c>
      <c r="R87" s="21"/>
      <c r="S87" s="103" t="e">
        <f t="shared" si="53"/>
        <v>#DIV/0!</v>
      </c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CL87" s="109" t="e">
        <f t="shared" si="54"/>
        <v>#DIV/0!</v>
      </c>
      <c r="CS87" s="119" t="e">
        <f t="shared" si="55"/>
        <v>#DIV/0!</v>
      </c>
      <c r="DA87" s="119" t="e">
        <f t="shared" si="56"/>
        <v>#DIV/0!</v>
      </c>
      <c r="DI87" s="120" t="e">
        <f t="shared" si="57"/>
        <v>#DIV/0!</v>
      </c>
      <c r="DQ87" s="119" t="e">
        <f t="shared" si="58"/>
        <v>#DIV/0!</v>
      </c>
      <c r="DX87" s="119" t="e">
        <f t="shared" si="43"/>
        <v>#DIV/0!</v>
      </c>
      <c r="EH87" s="119" t="e">
        <f t="shared" si="44"/>
        <v>#DIV/0!</v>
      </c>
      <c r="ER87" s="120" t="e">
        <f t="shared" si="45"/>
        <v>#DIV/0!</v>
      </c>
      <c r="FB87" s="119" t="e">
        <f t="shared" si="46"/>
        <v>#DIV/0!</v>
      </c>
    </row>
    <row r="88" spans="1:158" x14ac:dyDescent="0.2">
      <c r="A88" s="15"/>
      <c r="B88" s="15"/>
      <c r="M88" s="2"/>
      <c r="N88" s="2"/>
      <c r="O88" s="2"/>
      <c r="P88" s="2"/>
      <c r="Q88" s="2"/>
      <c r="R88" s="2"/>
      <c r="S88" s="2"/>
      <c r="AV88" s="2"/>
      <c r="CL88" s="109" t="e">
        <f t="shared" si="4"/>
        <v>#DIV/0!</v>
      </c>
      <c r="CS88" s="119" t="e">
        <f t="shared" si="5"/>
        <v>#DIV/0!</v>
      </c>
      <c r="DA88" s="119" t="e">
        <f t="shared" si="6"/>
        <v>#DIV/0!</v>
      </c>
      <c r="DI88" s="120" t="e">
        <f t="shared" si="7"/>
        <v>#DIV/0!</v>
      </c>
      <c r="DQ88" s="119" t="e">
        <f t="shared" si="8"/>
        <v>#DIV/0!</v>
      </c>
      <c r="DX88" s="119" t="e">
        <f t="shared" si="43"/>
        <v>#DIV/0!</v>
      </c>
      <c r="EH88" s="119" t="e">
        <f t="shared" si="44"/>
        <v>#DIV/0!</v>
      </c>
      <c r="ER88" s="120" t="e">
        <f t="shared" si="45"/>
        <v>#DIV/0!</v>
      </c>
      <c r="FB88" s="119" t="e">
        <f t="shared" si="46"/>
        <v>#DIV/0!</v>
      </c>
    </row>
    <row r="89" spans="1:158" x14ac:dyDescent="0.2">
      <c r="A89" s="10" t="s">
        <v>126</v>
      </c>
      <c r="B89" s="10"/>
      <c r="M89" s="2"/>
      <c r="N89" s="2"/>
      <c r="O89" s="2"/>
      <c r="P89" s="2"/>
      <c r="Q89" s="2"/>
      <c r="R89" s="2"/>
      <c r="S89" s="2"/>
      <c r="AV89" s="2"/>
      <c r="CL89" s="109" t="e">
        <f t="shared" si="4"/>
        <v>#DIV/0!</v>
      </c>
      <c r="CS89" s="119" t="e">
        <f t="shared" si="5"/>
        <v>#DIV/0!</v>
      </c>
      <c r="DA89" s="119" t="e">
        <f t="shared" si="6"/>
        <v>#DIV/0!</v>
      </c>
      <c r="DI89" s="120" t="e">
        <f t="shared" si="7"/>
        <v>#DIV/0!</v>
      </c>
      <c r="DQ89" s="119" t="e">
        <f t="shared" si="8"/>
        <v>#DIV/0!</v>
      </c>
      <c r="DX89" s="119" t="e">
        <f t="shared" si="43"/>
        <v>#DIV/0!</v>
      </c>
      <c r="EH89" s="119" t="e">
        <f t="shared" si="44"/>
        <v>#DIV/0!</v>
      </c>
      <c r="ER89" s="120" t="e">
        <f t="shared" si="45"/>
        <v>#DIV/0!</v>
      </c>
      <c r="FB89" s="119" t="e">
        <f t="shared" si="46"/>
        <v>#DIV/0!</v>
      </c>
    </row>
    <row r="90" spans="1:158" x14ac:dyDescent="0.2">
      <c r="A90" s="10" t="s">
        <v>127</v>
      </c>
      <c r="B90" s="10"/>
      <c r="M90" s="2"/>
      <c r="N90" s="2"/>
      <c r="O90" s="2"/>
      <c r="P90" s="2"/>
      <c r="Q90" s="2"/>
      <c r="R90" s="2"/>
      <c r="S90" s="2"/>
      <c r="AV90" s="2"/>
      <c r="CL90" s="109" t="e">
        <f t="shared" ref="CL90:CL91" si="59">CK90/CG90*100</f>
        <v>#DIV/0!</v>
      </c>
      <c r="CS90" s="119" t="e">
        <f t="shared" ref="CS90:CS91" si="60">CR90/CN90*100</f>
        <v>#DIV/0!</v>
      </c>
      <c r="DA90" s="119" t="e">
        <f t="shared" ref="DA90:DA91" si="61">CZ90/CU90*100</f>
        <v>#DIV/0!</v>
      </c>
      <c r="DI90" s="120" t="e">
        <f t="shared" ref="DI90:DI91" si="62">DH90/DC90*100</f>
        <v>#DIV/0!</v>
      </c>
      <c r="DQ90" s="119" t="e">
        <f t="shared" ref="DQ90:DQ91" si="63">DP90/DK90*100</f>
        <v>#DIV/0!</v>
      </c>
      <c r="DX90" s="119" t="e">
        <f t="shared" si="43"/>
        <v>#DIV/0!</v>
      </c>
      <c r="EH90" s="119" t="e">
        <f t="shared" si="44"/>
        <v>#DIV/0!</v>
      </c>
      <c r="ER90" s="120" t="e">
        <f t="shared" si="45"/>
        <v>#DIV/0!</v>
      </c>
      <c r="FB90" s="119" t="e">
        <f t="shared" si="46"/>
        <v>#DIV/0!</v>
      </c>
    </row>
    <row r="91" spans="1:158" x14ac:dyDescent="0.2">
      <c r="A91" s="10" t="s">
        <v>128</v>
      </c>
      <c r="B91" s="10"/>
      <c r="M91" s="2"/>
      <c r="N91" s="2"/>
      <c r="O91" s="2"/>
      <c r="P91" s="2"/>
      <c r="Q91" s="2"/>
      <c r="R91" s="2"/>
      <c r="S91" s="2"/>
      <c r="AV91" s="2"/>
      <c r="CL91" s="109" t="e">
        <f t="shared" si="59"/>
        <v>#DIV/0!</v>
      </c>
      <c r="CS91" s="119" t="e">
        <f t="shared" si="60"/>
        <v>#DIV/0!</v>
      </c>
      <c r="DA91" s="119" t="e">
        <f t="shared" si="61"/>
        <v>#DIV/0!</v>
      </c>
      <c r="DI91" s="120" t="e">
        <f t="shared" si="62"/>
        <v>#DIV/0!</v>
      </c>
      <c r="DQ91" s="119" t="e">
        <f t="shared" si="63"/>
        <v>#DIV/0!</v>
      </c>
      <c r="DX91" s="119" t="e">
        <f t="shared" si="43"/>
        <v>#DIV/0!</v>
      </c>
      <c r="EH91" s="119" t="e">
        <f t="shared" si="44"/>
        <v>#DIV/0!</v>
      </c>
      <c r="ER91" s="120" t="e">
        <f t="shared" si="45"/>
        <v>#DIV/0!</v>
      </c>
      <c r="FB91" s="119" t="e">
        <f t="shared" si="46"/>
        <v>#DIV/0!</v>
      </c>
    </row>
    <row r="92" spans="1:158" x14ac:dyDescent="0.2">
      <c r="A92" s="10" t="s">
        <v>129</v>
      </c>
      <c r="B92" s="10"/>
      <c r="AV92" s="2"/>
    </row>
    <row r="93" spans="1:158" x14ac:dyDescent="0.2">
      <c r="A93" s="15"/>
      <c r="B93" s="15"/>
      <c r="AV93" s="2"/>
    </row>
    <row r="94" spans="1:158" x14ac:dyDescent="0.2">
      <c r="A94" s="15"/>
      <c r="B94" s="15"/>
      <c r="AV94" s="2"/>
    </row>
    <row r="95" spans="1:158" x14ac:dyDescent="0.2">
      <c r="A95" s="26"/>
      <c r="B95" s="26"/>
      <c r="C95" s="19"/>
      <c r="AV95" s="18"/>
    </row>
    <row r="96" spans="1:158" x14ac:dyDescent="0.2">
      <c r="A96" s="27"/>
      <c r="B96" s="27"/>
      <c r="C96" s="19"/>
      <c r="AV96" s="20"/>
    </row>
    <row r="97" spans="1:48" x14ac:dyDescent="0.2">
      <c r="A97" s="26"/>
      <c r="B97" s="26"/>
      <c r="C97" s="18"/>
      <c r="AV97" s="20"/>
    </row>
    <row r="98" spans="1:48" x14ac:dyDescent="0.2">
      <c r="A98" s="26"/>
      <c r="B98" s="26"/>
      <c r="C98" s="18"/>
      <c r="AV98" s="20"/>
    </row>
    <row r="99" spans="1:48" x14ac:dyDescent="0.2">
      <c r="A99" s="27"/>
      <c r="B99" s="27"/>
      <c r="C99" s="19"/>
      <c r="AV99" s="18"/>
    </row>
    <row r="100" spans="1:48" x14ac:dyDescent="0.2">
      <c r="A100" s="15"/>
      <c r="B100" s="15"/>
      <c r="AV100" s="2"/>
    </row>
    <row r="101" spans="1:48" x14ac:dyDescent="0.2">
      <c r="A101" s="15"/>
      <c r="B101" s="15"/>
      <c r="AV101" s="2"/>
    </row>
    <row r="102" spans="1:48" x14ac:dyDescent="0.2">
      <c r="A102" s="15"/>
      <c r="B102" s="15"/>
      <c r="AV102" s="2"/>
    </row>
    <row r="103" spans="1:48" x14ac:dyDescent="0.2">
      <c r="A103" s="15"/>
      <c r="B103" s="15"/>
      <c r="AV103" s="2"/>
    </row>
    <row r="104" spans="1:48" x14ac:dyDescent="0.2">
      <c r="A104" s="15"/>
      <c r="B104" s="15"/>
      <c r="AV104" s="2"/>
    </row>
    <row r="105" spans="1:48" x14ac:dyDescent="0.2">
      <c r="A105" s="15"/>
      <c r="B105" s="15"/>
      <c r="AV105" s="2"/>
    </row>
    <row r="106" spans="1:48" x14ac:dyDescent="0.2">
      <c r="A106" s="15"/>
      <c r="B106" s="15"/>
      <c r="AV106" s="2"/>
    </row>
    <row r="107" spans="1:48" x14ac:dyDescent="0.2">
      <c r="A107" s="15"/>
      <c r="B107" s="15"/>
      <c r="AV107" s="2"/>
    </row>
    <row r="108" spans="1:48" x14ac:dyDescent="0.2">
      <c r="A108" s="15"/>
      <c r="B108" s="15"/>
      <c r="AV108" s="2"/>
    </row>
    <row r="109" spans="1:48" x14ac:dyDescent="0.2">
      <c r="A109" s="15"/>
      <c r="B109" s="15"/>
      <c r="AV109" s="2"/>
    </row>
    <row r="110" spans="1:48" x14ac:dyDescent="0.2">
      <c r="A110" s="15"/>
      <c r="B110" s="15"/>
      <c r="AV110" s="2"/>
    </row>
    <row r="111" spans="1:48" x14ac:dyDescent="0.2">
      <c r="A111" s="15"/>
      <c r="B111" s="15"/>
      <c r="AV111" s="2"/>
    </row>
    <row r="112" spans="1:48" x14ac:dyDescent="0.2">
      <c r="A112" s="15"/>
      <c r="B112" s="15"/>
      <c r="AV112" s="2"/>
    </row>
    <row r="113" spans="1:48" x14ac:dyDescent="0.2">
      <c r="A113" s="15"/>
      <c r="B113" s="15"/>
      <c r="AV113" s="2"/>
    </row>
    <row r="114" spans="1:48" x14ac:dyDescent="0.2">
      <c r="A114" s="15"/>
      <c r="B114" s="15"/>
      <c r="AV114" s="2"/>
    </row>
    <row r="115" spans="1:48" x14ac:dyDescent="0.2">
      <c r="AV115" s="2"/>
    </row>
    <row r="116" spans="1:48" x14ac:dyDescent="0.2">
      <c r="AV116" s="2"/>
    </row>
    <row r="117" spans="1:48" x14ac:dyDescent="0.2">
      <c r="AV117" s="2"/>
    </row>
    <row r="118" spans="1:48" x14ac:dyDescent="0.2">
      <c r="AV118" s="2"/>
    </row>
    <row r="119" spans="1:48" x14ac:dyDescent="0.2">
      <c r="AV119" s="2"/>
    </row>
    <row r="120" spans="1:48" x14ac:dyDescent="0.2">
      <c r="AV120" s="2"/>
    </row>
    <row r="121" spans="1:48" x14ac:dyDescent="0.2">
      <c r="AV121" s="2"/>
    </row>
    <row r="122" spans="1:48" x14ac:dyDescent="0.2">
      <c r="AV122" s="2"/>
    </row>
    <row r="123" spans="1:48" x14ac:dyDescent="0.2">
      <c r="AV123" s="2"/>
    </row>
    <row r="124" spans="1:48" x14ac:dyDescent="0.2">
      <c r="AV124" s="2"/>
    </row>
  </sheetData>
  <mergeCells count="1">
    <mergeCell ref="X5:AD5"/>
  </mergeCells>
  <phoneticPr fontId="22" type="noConversion"/>
  <conditionalFormatting sqref="AV24:AV51">
    <cfRule type="cellIs" dxfId="2" priority="2" operator="greaterThanOrEqual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382B8E75-F75C-9746-AA88-3C57BCD79FB7}">
          <x14:formula1>
            <xm:f>Taulukot!$B$2:$B$12</xm:f>
          </x14:formula1>
          <xm:sqref>BK11:BK20 BR11:BR22 BY11:BY22 CF11:CF22 CE60:CF87 BA24:BD51 BA60:BD87 BJ11:BJ22 BJ24:BK51 BJ60:BK87 BQ11:BQ20 BQ24:BR51 BQ60:BR87 BX11:BX20 BX24:BY51 BX60:BY87 CE11:CE20 CE24:CF51 BA22:BB22 BA11:BA20 BC11:BC20</xm:sqref>
        </x14:dataValidation>
        <x14:dataValidation type="list" allowBlank="1" showInputMessage="1" showErrorMessage="1" xr:uid="{CCCC550C-1641-884F-9C3B-72A0F2CC08CA}">
          <x14:formula1>
            <xm:f>Taulukot!$B$18:$B$21</xm:f>
          </x14:formula1>
          <xm:sqref>AL24:AL51</xm:sqref>
        </x14:dataValidation>
        <x14:dataValidation type="list" allowBlank="1" showInputMessage="1" showErrorMessage="1" xr:uid="{6AF75197-0766-714E-9D96-008CCB3BF031}">
          <x14:formula1>
            <xm:f>Taulukot!$B$24:$B$27</xm:f>
          </x14:formula1>
          <xm:sqref>AN24:AN51</xm:sqref>
        </x14:dataValidation>
        <x14:dataValidation type="list" allowBlank="1" showInputMessage="1" showErrorMessage="1" xr:uid="{6F2F93A3-BD8C-6C48-A2E2-E952E8F574A5}">
          <x14:formula1>
            <xm:f>Taulukot!$B$30:$B$33</xm:f>
          </x14:formula1>
          <xm:sqref>AP24:AP51</xm:sqref>
        </x14:dataValidation>
        <x14:dataValidation type="list" allowBlank="1" showInputMessage="1" showErrorMessage="1" xr:uid="{B6B16BB9-D8AD-2D47-A6FD-8DB9F5ADF089}">
          <x14:formula1>
            <xm:f>Taulukot!$B$36:$B$39</xm:f>
          </x14:formula1>
          <xm:sqref>AR24:AR51</xm:sqref>
        </x14:dataValidation>
        <x14:dataValidation type="list" allowBlank="1" showInputMessage="1" showErrorMessage="1" xr:uid="{BA66D449-B0E4-164F-80A9-3D352A7149FF}">
          <x14:formula1>
            <xm:f>Taulukot!$B$44:$B$47</xm:f>
          </x14:formula1>
          <xm:sqref>AT24:AT51</xm:sqref>
        </x14:dataValidation>
        <x14:dataValidation type="list" allowBlank="1" showInputMessage="1" showErrorMessage="1" xr:uid="{C8E56C0C-BF14-C645-92E8-82EEA9D6F32E}">
          <x14:formula1>
            <xm:f>Taulukot!$B$50:$B$60</xm:f>
          </x14:formula1>
          <xm:sqref>CM11:CM20 CT11:CT20 DB11:DB20 DJ11:DJ20 DR24:DR51 DR60:DR91 CM60:CM91 DJ24:DJ51 DJ60:DJ91 DB24:DB51 DB60:DB91 CT24:CT51 CT60:CT91 CM24:CM51 DR11:DR20 DY24:DY51 EI24:EI51 ES24:ES51 FC60:FC91 FC11:FC20 ES60:ES91 EI11:EI20 EI60:EI91 DY11:DY20 DY60:DY91 ES11:ES20 FC24:FC51</xm:sqref>
        </x14:dataValidation>
        <x14:dataValidation type="list" allowBlank="1" showInputMessage="1" showErrorMessage="1" xr:uid="{0B3B21BC-546B-BC47-BF32-8BA998F063B3}">
          <x14:formula1>
            <xm:f>Taulukot!$B$71:$B$73</xm:f>
          </x14:formula1>
          <xm:sqref>E1</xm:sqref>
        </x14:dataValidation>
        <x14:dataValidation type="list" allowBlank="1" showInputMessage="1" showErrorMessage="1" xr:uid="{3D4BDAFB-896C-8842-99F4-A8E50A6E9D9D}">
          <x14:formula1>
            <xm:f>Taulukot!$B$77:$B$78</xm:f>
          </x14:formula1>
          <xm:sqref>G2</xm:sqref>
        </x14:dataValidation>
        <x14:dataValidation type="list" allowBlank="1" showInputMessage="1" showErrorMessage="1" xr:uid="{FDAEDF56-DEAE-9045-A3DC-2F11246AE20F}">
          <x14:formula1>
            <xm:f>Taulukot!$B$63:$B$67</xm:f>
          </x14:formula1>
          <xm:sqref>G1</xm:sqref>
        </x14:dataValidation>
        <x14:dataValidation type="list" allowBlank="1" showInputMessage="1" showErrorMessage="1" xr:uid="{F554A086-F614-FA43-AE28-81A39D483D74}">
          <x14:formula1>
            <xm:f>Taulukot!$B$81:$B$83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16EEE-262D-024E-9F4B-0E0AD7704984}">
  <dimension ref="A1:J72"/>
  <sheetViews>
    <sheetView zoomScaleNormal="100" workbookViewId="0">
      <selection activeCell="C4" sqref="C4"/>
    </sheetView>
  </sheetViews>
  <sheetFormatPr baseColWidth="10" defaultRowHeight="15" x14ac:dyDescent="0.2"/>
  <cols>
    <col min="3" max="3" width="17" customWidth="1"/>
    <col min="4" max="4" width="11.5" customWidth="1"/>
    <col min="7" max="7" width="15.1640625" customWidth="1"/>
    <col min="8" max="8" width="14.1640625" customWidth="1"/>
  </cols>
  <sheetData>
    <row r="1" spans="1:10" x14ac:dyDescent="0.2">
      <c r="A1" s="65"/>
      <c r="B1" s="30" t="s">
        <v>7</v>
      </c>
      <c r="C1" s="31" t="s">
        <v>10</v>
      </c>
      <c r="D1" s="6" t="s">
        <v>13</v>
      </c>
      <c r="E1" s="33"/>
      <c r="F1" s="6" t="s">
        <v>15</v>
      </c>
      <c r="G1" s="6"/>
      <c r="H1" s="35" t="s">
        <v>22</v>
      </c>
      <c r="I1" s="50" t="s">
        <v>24</v>
      </c>
      <c r="J1" s="50" t="s">
        <v>24</v>
      </c>
    </row>
    <row r="2" spans="1:10" ht="17" x14ac:dyDescent="0.25">
      <c r="A2" s="67"/>
      <c r="B2" s="30" t="s">
        <v>41</v>
      </c>
      <c r="C2" s="31" t="s">
        <v>268</v>
      </c>
      <c r="D2" s="46" t="s">
        <v>135</v>
      </c>
      <c r="E2" s="46" t="s">
        <v>49</v>
      </c>
      <c r="F2" s="46" t="s">
        <v>60</v>
      </c>
      <c r="G2" s="46" t="s">
        <v>345</v>
      </c>
      <c r="H2" s="35" t="s">
        <v>71</v>
      </c>
      <c r="I2" s="50" t="s">
        <v>74</v>
      </c>
      <c r="J2" s="50" t="s">
        <v>75</v>
      </c>
    </row>
    <row r="3" spans="1:10" ht="60" customHeight="1" x14ac:dyDescent="0.2">
      <c r="A3" s="143" t="s">
        <v>39</v>
      </c>
      <c r="B3" s="144" t="s">
        <v>346</v>
      </c>
      <c r="C3" s="145" t="s">
        <v>347</v>
      </c>
      <c r="D3" s="33" t="s">
        <v>348</v>
      </c>
      <c r="E3" s="33" t="s">
        <v>349</v>
      </c>
      <c r="F3" s="33" t="s">
        <v>350</v>
      </c>
      <c r="G3" s="33" t="s">
        <v>63</v>
      </c>
      <c r="H3" s="146" t="s">
        <v>71</v>
      </c>
      <c r="I3" s="147" t="s">
        <v>351</v>
      </c>
      <c r="J3" s="147" t="s">
        <v>352</v>
      </c>
    </row>
    <row r="4" spans="1:10" x14ac:dyDescent="0.2">
      <c r="A4" s="138">
        <f>'LOGBOOK 1'!B11</f>
        <v>44953</v>
      </c>
      <c r="B4" s="139">
        <f>'LOGBOOK 1'!D11</f>
        <v>200</v>
      </c>
      <c r="C4">
        <f>'LOGBOOK 1'!J11</f>
        <v>4</v>
      </c>
      <c r="D4" s="141">
        <f>'LOGBOOK 1'!R11</f>
        <v>93</v>
      </c>
      <c r="E4">
        <f>'LOGBOOK 1'!T11</f>
        <v>48</v>
      </c>
      <c r="F4">
        <f>'LOGBOOK 1'!AE11</f>
        <v>75</v>
      </c>
      <c r="G4">
        <f>'LOGBOOK 1'!AH11</f>
        <v>3</v>
      </c>
      <c r="H4">
        <f>'LOGBOOK 1'!AV11</f>
        <v>0</v>
      </c>
      <c r="I4" s="148">
        <f>'LOGBOOK 1'!BB11</f>
        <v>8</v>
      </c>
      <c r="J4" s="148">
        <f>'LOGBOOK 1'!BD11</f>
        <v>2</v>
      </c>
    </row>
    <row r="5" spans="1:10" x14ac:dyDescent="0.2">
      <c r="A5" s="138">
        <f>'LOGBOOK 1'!B12</f>
        <v>44954</v>
      </c>
      <c r="B5" s="139">
        <f>'LOGBOOK 1'!D12</f>
        <v>300</v>
      </c>
      <c r="C5">
        <f>'LOGBOOK 1'!J12</f>
        <v>6</v>
      </c>
      <c r="D5" s="141">
        <f>'LOGBOOK 1'!R12</f>
        <v>94</v>
      </c>
      <c r="E5">
        <f>'LOGBOOK 1'!T12</f>
        <v>47</v>
      </c>
      <c r="F5">
        <f>'LOGBOOK 1'!AE12</f>
        <v>74.7</v>
      </c>
      <c r="G5">
        <f>'LOGBOOK 1'!AH12</f>
        <v>3</v>
      </c>
      <c r="H5">
        <f>'LOGBOOK 1'!AV12</f>
        <v>0</v>
      </c>
      <c r="I5" s="148">
        <f>'LOGBOOK 1'!BB12</f>
        <v>3</v>
      </c>
      <c r="J5" s="148">
        <f>'LOGBOOK 1'!BD12</f>
        <v>6</v>
      </c>
    </row>
    <row r="6" spans="1:10" x14ac:dyDescent="0.2">
      <c r="A6" s="138">
        <f>'LOGBOOK 1'!B13</f>
        <v>44955</v>
      </c>
      <c r="B6" s="139">
        <f>'LOGBOOK 1'!D13</f>
        <v>300</v>
      </c>
      <c r="C6">
        <f>'LOGBOOK 1'!J13</f>
        <v>6</v>
      </c>
      <c r="D6" s="141">
        <f>'LOGBOOK 1'!R13</f>
        <v>95</v>
      </c>
      <c r="E6">
        <f>'LOGBOOK 1'!T13</f>
        <v>45</v>
      </c>
      <c r="F6">
        <f>'LOGBOOK 1'!AE13</f>
        <v>75</v>
      </c>
      <c r="G6">
        <f>'LOGBOOK 1'!AH13</f>
        <v>3</v>
      </c>
      <c r="H6">
        <f>'LOGBOOK 1'!AV13</f>
        <v>0</v>
      </c>
      <c r="I6" s="148">
        <f>'LOGBOOK 1'!BB13</f>
        <v>4</v>
      </c>
      <c r="J6" s="148">
        <f>'LOGBOOK 1'!BD13</f>
        <v>1</v>
      </c>
    </row>
    <row r="7" spans="1:10" x14ac:dyDescent="0.2">
      <c r="A7" s="138">
        <f>'LOGBOOK 1'!B14</f>
        <v>44956</v>
      </c>
      <c r="B7" s="139">
        <f>'LOGBOOK 1'!D14</f>
        <v>200</v>
      </c>
      <c r="C7">
        <f>'LOGBOOK 1'!J14</f>
        <v>4</v>
      </c>
      <c r="D7" s="141">
        <f>'LOGBOOK 1'!R14</f>
        <v>93</v>
      </c>
      <c r="E7">
        <f>'LOGBOOK 1'!T14</f>
        <v>43</v>
      </c>
      <c r="F7">
        <f>'LOGBOOK 1'!AE14</f>
        <v>74</v>
      </c>
      <c r="G7">
        <f>'LOGBOOK 1'!AH14</f>
        <v>3</v>
      </c>
      <c r="H7">
        <f>'LOGBOOK 1'!AV14</f>
        <v>0</v>
      </c>
      <c r="I7" s="148">
        <f>'LOGBOOK 1'!BB14</f>
        <v>6</v>
      </c>
      <c r="J7" s="148">
        <f>'LOGBOOK 1'!BD14</f>
        <v>2</v>
      </c>
    </row>
    <row r="8" spans="1:10" x14ac:dyDescent="0.2">
      <c r="A8" s="138">
        <f>'LOGBOOK 1'!B15</f>
        <v>44957</v>
      </c>
      <c r="B8" s="139">
        <f>'LOGBOOK 1'!D15</f>
        <v>200</v>
      </c>
      <c r="C8">
        <f>'LOGBOOK 1'!J15</f>
        <v>4</v>
      </c>
      <c r="D8" s="141">
        <f>'LOGBOOK 1'!R15</f>
        <v>94</v>
      </c>
      <c r="E8">
        <f>'LOGBOOK 1'!T15</f>
        <v>41</v>
      </c>
      <c r="F8">
        <f>'LOGBOOK 1'!AE15</f>
        <v>74.8</v>
      </c>
      <c r="G8">
        <f>'LOGBOOK 1'!AH15</f>
        <v>3</v>
      </c>
      <c r="H8">
        <f>'LOGBOOK 1'!AV15</f>
        <v>0</v>
      </c>
      <c r="I8" s="148">
        <f>'LOGBOOK 1'!BB15</f>
        <v>1</v>
      </c>
      <c r="J8" s="148">
        <f>'LOGBOOK 1'!BD15</f>
        <v>5</v>
      </c>
    </row>
    <row r="9" spans="1:10" x14ac:dyDescent="0.2">
      <c r="A9" s="138">
        <f>'LOGBOOK 1'!B16</f>
        <v>44958</v>
      </c>
      <c r="B9" s="139">
        <f>'LOGBOOK 1'!D16</f>
        <v>200</v>
      </c>
      <c r="C9">
        <f>'LOGBOOK 1'!J16</f>
        <v>4</v>
      </c>
      <c r="D9" s="141">
        <f>'LOGBOOK 1'!R16</f>
        <v>94.1</v>
      </c>
      <c r="E9">
        <f>'LOGBOOK 1'!T16</f>
        <v>39</v>
      </c>
      <c r="F9">
        <f>'LOGBOOK 1'!AE16</f>
        <v>74.8</v>
      </c>
      <c r="G9">
        <f>'LOGBOOK 1'!AH16</f>
        <v>3</v>
      </c>
      <c r="H9">
        <f>'LOGBOOK 1'!AV16</f>
        <v>0</v>
      </c>
      <c r="I9" s="148">
        <f>'LOGBOOK 1'!BB16</f>
        <v>3</v>
      </c>
      <c r="J9" s="148">
        <f>'LOGBOOK 1'!BD16</f>
        <v>5</v>
      </c>
    </row>
    <row r="10" spans="1:10" x14ac:dyDescent="0.2">
      <c r="A10" s="138">
        <f>'LOGBOOK 1'!B17</f>
        <v>44959</v>
      </c>
      <c r="B10" s="139">
        <f>'LOGBOOK 1'!D17</f>
        <v>300</v>
      </c>
      <c r="C10">
        <f>'LOGBOOK 1'!J17</f>
        <v>6</v>
      </c>
      <c r="D10" s="141">
        <f>'LOGBOOK 1'!R17</f>
        <v>94.2</v>
      </c>
      <c r="E10">
        <f>'LOGBOOK 1'!T17</f>
        <v>37</v>
      </c>
      <c r="F10">
        <f>'LOGBOOK 1'!AE17</f>
        <v>75</v>
      </c>
      <c r="G10">
        <f>'LOGBOOK 1'!AH17</f>
        <v>3</v>
      </c>
      <c r="H10">
        <f>'LOGBOOK 1'!AV17</f>
        <v>0</v>
      </c>
      <c r="I10" s="148">
        <f>'LOGBOOK 1'!BB17</f>
        <v>7</v>
      </c>
      <c r="J10" s="148">
        <f>'LOGBOOK 1'!BD17</f>
        <v>2</v>
      </c>
    </row>
    <row r="11" spans="1:10" x14ac:dyDescent="0.2">
      <c r="A11" s="138">
        <f>'LOGBOOK 1'!B18</f>
        <v>44960</v>
      </c>
      <c r="B11" s="139">
        <f>'LOGBOOK 1'!D18</f>
        <v>300</v>
      </c>
      <c r="C11">
        <f>'LOGBOOK 1'!J18</f>
        <v>6</v>
      </c>
      <c r="D11" s="141">
        <f>'LOGBOOK 1'!R18</f>
        <v>94.3</v>
      </c>
      <c r="E11">
        <f>'LOGBOOK 1'!T18</f>
        <v>47</v>
      </c>
      <c r="F11">
        <f>'LOGBOOK 1'!AE18</f>
        <v>74</v>
      </c>
      <c r="G11">
        <f>'LOGBOOK 1'!AH18</f>
        <v>3</v>
      </c>
      <c r="H11">
        <f>'LOGBOOK 1'!AV18</f>
        <v>0</v>
      </c>
      <c r="I11" s="148">
        <f>'LOGBOOK 1'!BB18</f>
        <v>2</v>
      </c>
      <c r="J11" s="148">
        <f>'LOGBOOK 1'!BD18</f>
        <v>3</v>
      </c>
    </row>
    <row r="12" spans="1:10" x14ac:dyDescent="0.2">
      <c r="A12" s="138">
        <f>'LOGBOOK 1'!B19</f>
        <v>44961</v>
      </c>
      <c r="B12" s="139">
        <f>'LOGBOOK 1'!D19</f>
        <v>300</v>
      </c>
      <c r="C12">
        <f>'LOGBOOK 1'!J19</f>
        <v>6</v>
      </c>
      <c r="D12" s="141">
        <f>'LOGBOOK 1'!R19</f>
        <v>94.4</v>
      </c>
      <c r="E12">
        <f>'LOGBOOK 1'!T19</f>
        <v>45</v>
      </c>
      <c r="F12">
        <f>'LOGBOOK 1'!AE19</f>
        <v>74.8</v>
      </c>
      <c r="G12">
        <f>'LOGBOOK 1'!AH19</f>
        <v>3</v>
      </c>
      <c r="H12">
        <f>'LOGBOOK 1'!AV19</f>
        <v>0</v>
      </c>
      <c r="I12" s="148">
        <f>'LOGBOOK 1'!BB19</f>
        <v>6</v>
      </c>
      <c r="J12" s="148">
        <f>'LOGBOOK 1'!BD19</f>
        <v>3</v>
      </c>
    </row>
    <row r="13" spans="1:10" x14ac:dyDescent="0.2">
      <c r="A13" s="138">
        <f>'LOGBOOK 1'!B20</f>
        <v>44962</v>
      </c>
      <c r="B13" s="139">
        <f>'LOGBOOK 1'!D20</f>
        <v>200</v>
      </c>
      <c r="C13">
        <f>'LOGBOOK 1'!J20</f>
        <v>4</v>
      </c>
      <c r="D13" s="141">
        <f>'LOGBOOK 1'!R20</f>
        <v>94.5</v>
      </c>
      <c r="E13">
        <f>'LOGBOOK 1'!T20</f>
        <v>43</v>
      </c>
      <c r="F13">
        <f>'LOGBOOK 1'!AE20</f>
        <v>74.8</v>
      </c>
      <c r="G13">
        <f>'LOGBOOK 1'!AH20</f>
        <v>3</v>
      </c>
      <c r="H13">
        <f>'LOGBOOK 1'!AV20</f>
        <v>0</v>
      </c>
      <c r="I13" s="148">
        <f>'LOGBOOK 1'!BB20</f>
        <v>1</v>
      </c>
      <c r="J13" s="148">
        <f>'LOGBOOK 1'!BD20</f>
        <v>2</v>
      </c>
    </row>
    <row r="14" spans="1:10" x14ac:dyDescent="0.2">
      <c r="A14" s="138">
        <f>'LOGBOOK 1'!B24</f>
        <v>44965</v>
      </c>
      <c r="B14" s="139">
        <f>'LOGBOOK 1'!D24</f>
        <v>0</v>
      </c>
      <c r="C14">
        <f>'LOGBOOK 1'!J24</f>
        <v>0</v>
      </c>
      <c r="D14" s="141">
        <f>'LOGBOOK 1'!R24</f>
        <v>0</v>
      </c>
      <c r="E14">
        <f>'LOGBOOK 1'!T24</f>
        <v>0</v>
      </c>
      <c r="F14">
        <f>'LOGBOOK 1'!AE24</f>
        <v>0</v>
      </c>
      <c r="G14">
        <f>'LOGBOOK 1'!AH24</f>
        <v>0</v>
      </c>
      <c r="H14">
        <f>'LOGBOOK 1'!AV24</f>
        <v>1</v>
      </c>
      <c r="I14">
        <f>'LOGBOOK 1'!BA24</f>
        <v>0</v>
      </c>
      <c r="J14">
        <f>'LOGBOOK 1'!BC24</f>
        <v>0</v>
      </c>
    </row>
    <row r="15" spans="1:10" x14ac:dyDescent="0.2">
      <c r="A15" s="138">
        <f>'LOGBOOK 1'!B25</f>
        <v>44966</v>
      </c>
      <c r="B15" s="139">
        <f>'LOGBOOK 1'!D25</f>
        <v>0</v>
      </c>
      <c r="C15">
        <f>'LOGBOOK 1'!J25</f>
        <v>0</v>
      </c>
      <c r="D15" s="141">
        <f>'LOGBOOK 1'!R25</f>
        <v>0</v>
      </c>
      <c r="E15">
        <f>'LOGBOOK 1'!T25</f>
        <v>0</v>
      </c>
      <c r="F15">
        <f>'LOGBOOK 1'!AE25</f>
        <v>0</v>
      </c>
      <c r="G15">
        <f>'LOGBOOK 1'!AH25</f>
        <v>0</v>
      </c>
      <c r="H15">
        <f>'LOGBOOK 1'!AV25</f>
        <v>3</v>
      </c>
      <c r="I15">
        <f>'LOGBOOK 1'!BA25</f>
        <v>0</v>
      </c>
      <c r="J15">
        <f>'LOGBOOK 1'!BC25</f>
        <v>0</v>
      </c>
    </row>
    <row r="16" spans="1:10" x14ac:dyDescent="0.2">
      <c r="A16" s="138">
        <f>'LOGBOOK 1'!B26</f>
        <v>44967</v>
      </c>
      <c r="B16" s="139">
        <f>'LOGBOOK 1'!D26</f>
        <v>0</v>
      </c>
      <c r="C16">
        <f>'LOGBOOK 1'!J26</f>
        <v>0</v>
      </c>
      <c r="D16" s="141">
        <f>'LOGBOOK 1'!R26</f>
        <v>0</v>
      </c>
      <c r="E16">
        <f>'LOGBOOK 1'!T26</f>
        <v>0</v>
      </c>
      <c r="F16">
        <f>'LOGBOOK 1'!AE26</f>
        <v>0</v>
      </c>
      <c r="G16">
        <f>'LOGBOOK 1'!AH26</f>
        <v>0</v>
      </c>
      <c r="H16">
        <f>'LOGBOOK 1'!AV26</f>
        <v>0</v>
      </c>
      <c r="I16">
        <f>'LOGBOOK 1'!BA26</f>
        <v>0</v>
      </c>
      <c r="J16">
        <f>'LOGBOOK 1'!BC26</f>
        <v>0</v>
      </c>
    </row>
    <row r="17" spans="1:10" x14ac:dyDescent="0.2">
      <c r="A17" s="138">
        <f>'LOGBOOK 1'!B27</f>
        <v>44968</v>
      </c>
      <c r="B17" s="139">
        <f>'LOGBOOK 1'!D27</f>
        <v>0</v>
      </c>
      <c r="C17">
        <f>'LOGBOOK 1'!J27</f>
        <v>0</v>
      </c>
      <c r="D17" s="141">
        <f>'LOGBOOK 1'!R27</f>
        <v>0</v>
      </c>
      <c r="E17">
        <f>'LOGBOOK 1'!T27</f>
        <v>0</v>
      </c>
      <c r="F17">
        <f>'LOGBOOK 1'!AE27</f>
        <v>0</v>
      </c>
      <c r="G17">
        <f>'LOGBOOK 1'!AH27</f>
        <v>0</v>
      </c>
      <c r="H17">
        <f>'LOGBOOK 1'!AV27</f>
        <v>0</v>
      </c>
      <c r="I17">
        <f>'LOGBOOK 1'!BA27</f>
        <v>0</v>
      </c>
      <c r="J17">
        <f>'LOGBOOK 1'!BC27</f>
        <v>0</v>
      </c>
    </row>
    <row r="18" spans="1:10" x14ac:dyDescent="0.2">
      <c r="A18" s="138">
        <f>'LOGBOOK 1'!B28</f>
        <v>44969</v>
      </c>
      <c r="B18" s="139">
        <f>'LOGBOOK 1'!D28</f>
        <v>0</v>
      </c>
      <c r="C18">
        <f>'LOGBOOK 1'!J28</f>
        <v>0</v>
      </c>
      <c r="D18" s="141">
        <f>'LOGBOOK 1'!R28</f>
        <v>0</v>
      </c>
      <c r="E18">
        <f>'LOGBOOK 1'!T28</f>
        <v>0</v>
      </c>
      <c r="F18">
        <f>'LOGBOOK 1'!AE28</f>
        <v>0</v>
      </c>
      <c r="G18">
        <f>'LOGBOOK 1'!AH28</f>
        <v>0</v>
      </c>
      <c r="H18">
        <f>'LOGBOOK 1'!AV28</f>
        <v>0</v>
      </c>
      <c r="I18">
        <f>'LOGBOOK 1'!BA28</f>
        <v>0</v>
      </c>
      <c r="J18">
        <f>'LOGBOOK 1'!BC28</f>
        <v>0</v>
      </c>
    </row>
    <row r="19" spans="1:10" x14ac:dyDescent="0.2">
      <c r="A19" s="138">
        <f>'LOGBOOK 1'!B29</f>
        <v>44970</v>
      </c>
      <c r="B19" s="139">
        <f>'LOGBOOK 1'!D29</f>
        <v>0</v>
      </c>
      <c r="C19">
        <f>'LOGBOOK 1'!J29</f>
        <v>0</v>
      </c>
      <c r="D19" s="141">
        <f>'LOGBOOK 1'!R29</f>
        <v>0</v>
      </c>
      <c r="E19">
        <f>'LOGBOOK 1'!T29</f>
        <v>0</v>
      </c>
      <c r="F19">
        <f>'LOGBOOK 1'!AE29</f>
        <v>0</v>
      </c>
      <c r="G19">
        <f>'LOGBOOK 1'!AH29</f>
        <v>0</v>
      </c>
      <c r="H19">
        <f>'LOGBOOK 1'!AV29</f>
        <v>0</v>
      </c>
      <c r="I19">
        <f>'LOGBOOK 1'!BA29</f>
        <v>0</v>
      </c>
      <c r="J19">
        <f>'LOGBOOK 1'!BC29</f>
        <v>0</v>
      </c>
    </row>
    <row r="20" spans="1:10" x14ac:dyDescent="0.2">
      <c r="A20" s="138">
        <f>'LOGBOOK 1'!B30</f>
        <v>44971</v>
      </c>
      <c r="B20" s="139">
        <f>'LOGBOOK 1'!D30</f>
        <v>0</v>
      </c>
      <c r="C20">
        <f>'LOGBOOK 1'!J30</f>
        <v>0</v>
      </c>
      <c r="D20" s="141">
        <f>'LOGBOOK 1'!R30</f>
        <v>0</v>
      </c>
      <c r="E20">
        <f>'LOGBOOK 1'!T30</f>
        <v>0</v>
      </c>
      <c r="F20">
        <f>'LOGBOOK 1'!AE30</f>
        <v>0</v>
      </c>
      <c r="G20">
        <f>'LOGBOOK 1'!AH30</f>
        <v>0</v>
      </c>
      <c r="H20">
        <f>'LOGBOOK 1'!AV30</f>
        <v>0</v>
      </c>
      <c r="I20">
        <f>'LOGBOOK 1'!BA30</f>
        <v>0</v>
      </c>
      <c r="J20">
        <f>'LOGBOOK 1'!BC30</f>
        <v>0</v>
      </c>
    </row>
    <row r="21" spans="1:10" x14ac:dyDescent="0.2">
      <c r="A21" s="138">
        <f>'LOGBOOK 1'!B31</f>
        <v>44972</v>
      </c>
      <c r="B21" s="139">
        <f>'LOGBOOK 1'!D31</f>
        <v>0</v>
      </c>
      <c r="C21">
        <f>'LOGBOOK 1'!J31</f>
        <v>0</v>
      </c>
      <c r="D21" s="141">
        <f>'LOGBOOK 1'!R31</f>
        <v>0</v>
      </c>
      <c r="E21">
        <f>'LOGBOOK 1'!T31</f>
        <v>0</v>
      </c>
      <c r="F21">
        <f>'LOGBOOK 1'!AE31</f>
        <v>0</v>
      </c>
      <c r="G21">
        <f>'LOGBOOK 1'!AH31</f>
        <v>0</v>
      </c>
      <c r="H21">
        <f>'LOGBOOK 1'!AV31</f>
        <v>0</v>
      </c>
      <c r="I21">
        <f>'LOGBOOK 1'!BA31</f>
        <v>0</v>
      </c>
      <c r="J21">
        <f>'LOGBOOK 1'!BC31</f>
        <v>0</v>
      </c>
    </row>
    <row r="22" spans="1:10" x14ac:dyDescent="0.2">
      <c r="A22" s="138">
        <f>'LOGBOOK 1'!B32</f>
        <v>44973</v>
      </c>
      <c r="B22" s="139">
        <f>'LOGBOOK 1'!D32</f>
        <v>0</v>
      </c>
      <c r="C22">
        <f>'LOGBOOK 1'!J32</f>
        <v>0</v>
      </c>
      <c r="D22" s="141">
        <f>'LOGBOOK 1'!R32</f>
        <v>0</v>
      </c>
      <c r="E22">
        <f>'LOGBOOK 1'!T32</f>
        <v>0</v>
      </c>
      <c r="F22">
        <f>'LOGBOOK 1'!AE32</f>
        <v>0</v>
      </c>
      <c r="G22">
        <f>'LOGBOOK 1'!AH32</f>
        <v>0</v>
      </c>
      <c r="H22">
        <f>'LOGBOOK 1'!AV32</f>
        <v>3</v>
      </c>
      <c r="I22">
        <f>'LOGBOOK 1'!BA32</f>
        <v>0</v>
      </c>
      <c r="J22">
        <f>'LOGBOOK 1'!BC32</f>
        <v>0</v>
      </c>
    </row>
    <row r="23" spans="1:10" x14ac:dyDescent="0.2">
      <c r="A23" s="138">
        <f>'LOGBOOK 1'!B33</f>
        <v>44974</v>
      </c>
      <c r="B23" s="139">
        <f>'LOGBOOK 1'!D33</f>
        <v>0</v>
      </c>
      <c r="C23">
        <f>'LOGBOOK 1'!J33</f>
        <v>0</v>
      </c>
      <c r="D23" s="141">
        <f>'LOGBOOK 1'!R33</f>
        <v>0</v>
      </c>
      <c r="E23">
        <f>'LOGBOOK 1'!T33</f>
        <v>0</v>
      </c>
      <c r="F23">
        <f>'LOGBOOK 1'!AE33</f>
        <v>0</v>
      </c>
      <c r="G23">
        <f>'LOGBOOK 1'!AH33</f>
        <v>0</v>
      </c>
      <c r="H23">
        <f>'LOGBOOK 1'!AV33</f>
        <v>0</v>
      </c>
      <c r="I23">
        <f>'LOGBOOK 1'!BA33</f>
        <v>0</v>
      </c>
      <c r="J23">
        <f>'LOGBOOK 1'!BC33</f>
        <v>0</v>
      </c>
    </row>
    <row r="24" spans="1:10" x14ac:dyDescent="0.2">
      <c r="A24" s="138">
        <f>'LOGBOOK 1'!B34</f>
        <v>44975</v>
      </c>
      <c r="B24" s="139">
        <f>'LOGBOOK 1'!D34</f>
        <v>0</v>
      </c>
      <c r="C24">
        <f>'LOGBOOK 1'!J34</f>
        <v>0</v>
      </c>
      <c r="D24" s="141">
        <f>'LOGBOOK 1'!R34</f>
        <v>0</v>
      </c>
      <c r="E24">
        <f>'LOGBOOK 1'!T34</f>
        <v>0</v>
      </c>
      <c r="F24">
        <f>'LOGBOOK 1'!AE34</f>
        <v>0</v>
      </c>
      <c r="G24">
        <f>'LOGBOOK 1'!AH34</f>
        <v>0</v>
      </c>
      <c r="H24">
        <f>'LOGBOOK 1'!AV34</f>
        <v>0</v>
      </c>
      <c r="I24">
        <f>'LOGBOOK 1'!BA34</f>
        <v>0</v>
      </c>
      <c r="J24">
        <f>'LOGBOOK 1'!BC34</f>
        <v>0</v>
      </c>
    </row>
    <row r="25" spans="1:10" x14ac:dyDescent="0.2">
      <c r="A25" s="138">
        <f>'LOGBOOK 1'!B35</f>
        <v>44976</v>
      </c>
      <c r="B25" s="139">
        <f>'LOGBOOK 1'!D35</f>
        <v>0</v>
      </c>
      <c r="C25">
        <f>'LOGBOOK 1'!J35</f>
        <v>0</v>
      </c>
      <c r="D25" s="141">
        <f>'LOGBOOK 1'!R35</f>
        <v>0</v>
      </c>
      <c r="E25">
        <f>'LOGBOOK 1'!T35</f>
        <v>0</v>
      </c>
      <c r="F25">
        <f>'LOGBOOK 1'!AE35</f>
        <v>0</v>
      </c>
      <c r="G25">
        <f>'LOGBOOK 1'!AH35</f>
        <v>0</v>
      </c>
      <c r="H25">
        <f>'LOGBOOK 1'!AV35</f>
        <v>0</v>
      </c>
      <c r="I25">
        <f>'LOGBOOK 1'!BA35</f>
        <v>0</v>
      </c>
      <c r="J25">
        <f>'LOGBOOK 1'!BC35</f>
        <v>0</v>
      </c>
    </row>
    <row r="26" spans="1:10" x14ac:dyDescent="0.2">
      <c r="A26" s="138">
        <f>'LOGBOOK 1'!B36</f>
        <v>44977</v>
      </c>
      <c r="B26" s="139">
        <f>'LOGBOOK 1'!D36</f>
        <v>0</v>
      </c>
      <c r="C26">
        <f>'LOGBOOK 1'!J36</f>
        <v>0</v>
      </c>
      <c r="D26" s="141">
        <f>'LOGBOOK 1'!R36</f>
        <v>0</v>
      </c>
      <c r="E26">
        <f>'LOGBOOK 1'!T36</f>
        <v>0</v>
      </c>
      <c r="F26">
        <f>'LOGBOOK 1'!AE36</f>
        <v>0</v>
      </c>
      <c r="G26">
        <f>'LOGBOOK 1'!AH36</f>
        <v>0</v>
      </c>
      <c r="H26">
        <f>'LOGBOOK 1'!AV36</f>
        <v>0</v>
      </c>
      <c r="I26">
        <f>'LOGBOOK 1'!BA36</f>
        <v>0</v>
      </c>
      <c r="J26">
        <f>'LOGBOOK 1'!BC36</f>
        <v>0</v>
      </c>
    </row>
    <row r="27" spans="1:10" x14ac:dyDescent="0.2">
      <c r="A27" s="138">
        <f>'LOGBOOK 1'!B37</f>
        <v>44978</v>
      </c>
      <c r="B27" s="139">
        <f>'LOGBOOK 1'!D37</f>
        <v>0</v>
      </c>
      <c r="C27">
        <f>'LOGBOOK 1'!J37</f>
        <v>0</v>
      </c>
      <c r="D27" s="141">
        <f>'LOGBOOK 1'!R37</f>
        <v>0</v>
      </c>
      <c r="E27">
        <f>'LOGBOOK 1'!T37</f>
        <v>0</v>
      </c>
      <c r="F27">
        <f>'LOGBOOK 1'!AE37</f>
        <v>0</v>
      </c>
      <c r="G27">
        <f>'LOGBOOK 1'!AH37</f>
        <v>0</v>
      </c>
      <c r="H27">
        <f>'LOGBOOK 1'!AV37</f>
        <v>0</v>
      </c>
      <c r="I27">
        <f>'LOGBOOK 1'!BA37</f>
        <v>0</v>
      </c>
      <c r="J27">
        <f>'LOGBOOK 1'!BC37</f>
        <v>0</v>
      </c>
    </row>
    <row r="28" spans="1:10" x14ac:dyDescent="0.2">
      <c r="A28" s="138">
        <f>'LOGBOOK 1'!B38</f>
        <v>44979</v>
      </c>
      <c r="B28" s="139">
        <f>'LOGBOOK 1'!D38</f>
        <v>0</v>
      </c>
      <c r="C28">
        <f>'LOGBOOK 1'!J38</f>
        <v>0</v>
      </c>
      <c r="D28" s="141">
        <f>'LOGBOOK 1'!R38</f>
        <v>0</v>
      </c>
      <c r="E28">
        <f>'LOGBOOK 1'!T38</f>
        <v>0</v>
      </c>
      <c r="F28">
        <f>'LOGBOOK 1'!AE38</f>
        <v>0</v>
      </c>
      <c r="G28">
        <f>'LOGBOOK 1'!AH38</f>
        <v>0</v>
      </c>
      <c r="H28">
        <f>'LOGBOOK 1'!AV38</f>
        <v>0</v>
      </c>
      <c r="I28">
        <f>'LOGBOOK 1'!BA38</f>
        <v>0</v>
      </c>
      <c r="J28">
        <f>'LOGBOOK 1'!BC38</f>
        <v>0</v>
      </c>
    </row>
    <row r="29" spans="1:10" x14ac:dyDescent="0.2">
      <c r="A29" s="138">
        <f>'LOGBOOK 1'!B39</f>
        <v>44980</v>
      </c>
      <c r="B29" s="139">
        <f>'LOGBOOK 1'!D39</f>
        <v>0</v>
      </c>
      <c r="C29">
        <f>'LOGBOOK 1'!J39</f>
        <v>0</v>
      </c>
      <c r="D29" s="141">
        <f>'LOGBOOK 1'!R39</f>
        <v>0</v>
      </c>
      <c r="E29">
        <f>'LOGBOOK 1'!T39</f>
        <v>0</v>
      </c>
      <c r="F29">
        <f>'LOGBOOK 1'!AE39</f>
        <v>0</v>
      </c>
      <c r="G29">
        <f>'LOGBOOK 1'!AH39</f>
        <v>0</v>
      </c>
      <c r="H29">
        <f>'LOGBOOK 1'!AV39</f>
        <v>0</v>
      </c>
      <c r="I29">
        <f>'LOGBOOK 1'!BA39</f>
        <v>0</v>
      </c>
      <c r="J29">
        <f>'LOGBOOK 1'!BC39</f>
        <v>0</v>
      </c>
    </row>
    <row r="30" spans="1:10" x14ac:dyDescent="0.2">
      <c r="A30" s="138">
        <f>'LOGBOOK 1'!B40</f>
        <v>44981</v>
      </c>
      <c r="B30" s="139">
        <f>'LOGBOOK 1'!D40</f>
        <v>0</v>
      </c>
      <c r="C30">
        <f>'LOGBOOK 1'!J40</f>
        <v>0</v>
      </c>
      <c r="D30" s="141">
        <f>'LOGBOOK 1'!R40</f>
        <v>0</v>
      </c>
      <c r="E30">
        <f>'LOGBOOK 1'!T40</f>
        <v>0</v>
      </c>
      <c r="F30">
        <f>'LOGBOOK 1'!AE40</f>
        <v>0</v>
      </c>
      <c r="G30">
        <f>'LOGBOOK 1'!AH40</f>
        <v>0</v>
      </c>
      <c r="H30">
        <f>'LOGBOOK 1'!AV40</f>
        <v>0</v>
      </c>
      <c r="I30">
        <f>'LOGBOOK 1'!BA40</f>
        <v>0</v>
      </c>
      <c r="J30">
        <f>'LOGBOOK 1'!BC40</f>
        <v>0</v>
      </c>
    </row>
    <row r="31" spans="1:10" x14ac:dyDescent="0.2">
      <c r="A31" s="138">
        <f>'LOGBOOK 1'!B41</f>
        <v>44982</v>
      </c>
      <c r="B31" s="139">
        <f>'LOGBOOK 1'!D41</f>
        <v>0</v>
      </c>
      <c r="C31">
        <f>'LOGBOOK 1'!J41</f>
        <v>0</v>
      </c>
      <c r="D31" s="141">
        <f>'LOGBOOK 1'!R41</f>
        <v>0</v>
      </c>
      <c r="E31">
        <f>'LOGBOOK 1'!T41</f>
        <v>0</v>
      </c>
      <c r="F31">
        <f>'LOGBOOK 1'!AE41</f>
        <v>0</v>
      </c>
      <c r="G31">
        <f>'LOGBOOK 1'!AH41</f>
        <v>0</v>
      </c>
      <c r="H31">
        <f>'LOGBOOK 1'!AV41</f>
        <v>0</v>
      </c>
      <c r="I31">
        <f>'LOGBOOK 1'!BA41</f>
        <v>0</v>
      </c>
      <c r="J31">
        <f>'LOGBOOK 1'!BC41</f>
        <v>0</v>
      </c>
    </row>
    <row r="32" spans="1:10" x14ac:dyDescent="0.2">
      <c r="A32" s="138">
        <f>'LOGBOOK 1'!B42</f>
        <v>44983</v>
      </c>
      <c r="B32" s="139">
        <f>'LOGBOOK 1'!D42</f>
        <v>0</v>
      </c>
      <c r="C32">
        <f>'LOGBOOK 1'!J42</f>
        <v>0</v>
      </c>
      <c r="D32" s="141">
        <f>'LOGBOOK 1'!R42</f>
        <v>0</v>
      </c>
      <c r="E32">
        <f>'LOGBOOK 1'!T42</f>
        <v>0</v>
      </c>
      <c r="F32">
        <f>'LOGBOOK 1'!AE42</f>
        <v>0</v>
      </c>
      <c r="G32">
        <f>'LOGBOOK 1'!AH42</f>
        <v>0</v>
      </c>
      <c r="H32">
        <f>'LOGBOOK 1'!AV42</f>
        <v>0</v>
      </c>
      <c r="I32">
        <f>'LOGBOOK 1'!BA42</f>
        <v>0</v>
      </c>
      <c r="J32">
        <f>'LOGBOOK 1'!BC42</f>
        <v>0</v>
      </c>
    </row>
    <row r="33" spans="1:10" x14ac:dyDescent="0.2">
      <c r="A33" s="138">
        <f>'LOGBOOK 1'!B43</f>
        <v>44984</v>
      </c>
      <c r="B33" s="139">
        <f>'LOGBOOK 1'!D43</f>
        <v>0</v>
      </c>
      <c r="C33">
        <f>'LOGBOOK 1'!J43</f>
        <v>0</v>
      </c>
      <c r="D33" s="141">
        <f>'LOGBOOK 1'!R43</f>
        <v>0</v>
      </c>
      <c r="E33">
        <f>'LOGBOOK 1'!T43</f>
        <v>0</v>
      </c>
      <c r="F33">
        <f>'LOGBOOK 1'!AE43</f>
        <v>0</v>
      </c>
      <c r="G33">
        <f>'LOGBOOK 1'!AH43</f>
        <v>0</v>
      </c>
      <c r="H33">
        <f>'LOGBOOK 1'!AV43</f>
        <v>0</v>
      </c>
      <c r="I33">
        <f>'LOGBOOK 1'!BA43</f>
        <v>0</v>
      </c>
      <c r="J33">
        <f>'LOGBOOK 1'!BC43</f>
        <v>0</v>
      </c>
    </row>
    <row r="34" spans="1:10" x14ac:dyDescent="0.2">
      <c r="A34" s="138">
        <f>'LOGBOOK 1'!B44</f>
        <v>44985</v>
      </c>
      <c r="B34" s="139">
        <f>'LOGBOOK 1'!D44</f>
        <v>0</v>
      </c>
      <c r="C34">
        <f>'LOGBOOK 1'!J44</f>
        <v>0</v>
      </c>
      <c r="D34" s="141">
        <f>'LOGBOOK 1'!R44</f>
        <v>0</v>
      </c>
      <c r="E34">
        <f>'LOGBOOK 1'!T44</f>
        <v>0</v>
      </c>
      <c r="F34">
        <f>'LOGBOOK 1'!AE44</f>
        <v>0</v>
      </c>
      <c r="G34">
        <f>'LOGBOOK 1'!AH44</f>
        <v>0</v>
      </c>
      <c r="H34">
        <f>'LOGBOOK 1'!AV44</f>
        <v>0</v>
      </c>
      <c r="I34">
        <f>'LOGBOOK 1'!BA44</f>
        <v>0</v>
      </c>
      <c r="J34">
        <f>'LOGBOOK 1'!BC44</f>
        <v>0</v>
      </c>
    </row>
    <row r="35" spans="1:10" x14ac:dyDescent="0.2">
      <c r="A35" s="138">
        <f>'LOGBOOK 1'!B45</f>
        <v>44986</v>
      </c>
      <c r="B35" s="139">
        <f>'LOGBOOK 1'!D45</f>
        <v>0</v>
      </c>
      <c r="C35">
        <f>'LOGBOOK 1'!J45</f>
        <v>0</v>
      </c>
      <c r="D35" s="141">
        <f>'LOGBOOK 1'!R45</f>
        <v>0</v>
      </c>
      <c r="E35">
        <f>'LOGBOOK 1'!T45</f>
        <v>0</v>
      </c>
      <c r="F35">
        <f>'LOGBOOK 1'!AE45</f>
        <v>0</v>
      </c>
      <c r="G35">
        <f>'LOGBOOK 1'!AH45</f>
        <v>0</v>
      </c>
      <c r="H35">
        <f>'LOGBOOK 1'!AV45</f>
        <v>0</v>
      </c>
      <c r="I35">
        <f>'LOGBOOK 1'!BA45</f>
        <v>0</v>
      </c>
      <c r="J35">
        <f>'LOGBOOK 1'!BC45</f>
        <v>0</v>
      </c>
    </row>
    <row r="36" spans="1:10" x14ac:dyDescent="0.2">
      <c r="A36" s="138">
        <f>'LOGBOOK 1'!B46</f>
        <v>44987</v>
      </c>
      <c r="B36" s="139">
        <f>'LOGBOOK 1'!D46</f>
        <v>0</v>
      </c>
      <c r="C36">
        <f>'LOGBOOK 1'!J46</f>
        <v>0</v>
      </c>
      <c r="D36" s="141">
        <f>'LOGBOOK 1'!R46</f>
        <v>0</v>
      </c>
      <c r="E36">
        <f>'LOGBOOK 1'!T46</f>
        <v>0</v>
      </c>
      <c r="F36">
        <f>'LOGBOOK 1'!AE46</f>
        <v>0</v>
      </c>
      <c r="G36">
        <f>'LOGBOOK 1'!AH46</f>
        <v>0</v>
      </c>
      <c r="H36">
        <f>'LOGBOOK 1'!AV46</f>
        <v>0</v>
      </c>
      <c r="I36">
        <f>'LOGBOOK 1'!BA46</f>
        <v>0</v>
      </c>
      <c r="J36">
        <f>'LOGBOOK 1'!BC46</f>
        <v>0</v>
      </c>
    </row>
    <row r="37" spans="1:10" x14ac:dyDescent="0.2">
      <c r="A37" s="138">
        <f>'LOGBOOK 1'!B47</f>
        <v>44988</v>
      </c>
      <c r="B37" s="139">
        <f>'LOGBOOK 1'!D47</f>
        <v>0</v>
      </c>
      <c r="C37">
        <f>'LOGBOOK 1'!J47</f>
        <v>0</v>
      </c>
      <c r="D37" s="141">
        <f>'LOGBOOK 1'!R47</f>
        <v>0</v>
      </c>
      <c r="E37">
        <f>'LOGBOOK 1'!T47</f>
        <v>0</v>
      </c>
      <c r="F37">
        <f>'LOGBOOK 1'!AE47</f>
        <v>0</v>
      </c>
      <c r="G37">
        <f>'LOGBOOK 1'!AH47</f>
        <v>0</v>
      </c>
      <c r="H37">
        <f>'LOGBOOK 1'!AV47</f>
        <v>0</v>
      </c>
      <c r="I37">
        <f>'LOGBOOK 1'!BA47</f>
        <v>0</v>
      </c>
      <c r="J37">
        <f>'LOGBOOK 1'!BC47</f>
        <v>0</v>
      </c>
    </row>
    <row r="38" spans="1:10" x14ac:dyDescent="0.2">
      <c r="A38" s="138">
        <f>'LOGBOOK 1'!B48</f>
        <v>44989</v>
      </c>
      <c r="B38" s="139">
        <f>'LOGBOOK 1'!D48</f>
        <v>0</v>
      </c>
      <c r="C38">
        <f>'LOGBOOK 1'!J48</f>
        <v>0</v>
      </c>
      <c r="D38" s="141">
        <f>'LOGBOOK 1'!R48</f>
        <v>0</v>
      </c>
      <c r="E38">
        <f>'LOGBOOK 1'!T48</f>
        <v>0</v>
      </c>
      <c r="F38">
        <f>'LOGBOOK 1'!AE48</f>
        <v>0</v>
      </c>
      <c r="G38">
        <f>'LOGBOOK 1'!AH48</f>
        <v>0</v>
      </c>
      <c r="H38">
        <f>'LOGBOOK 1'!AV48</f>
        <v>0</v>
      </c>
      <c r="I38">
        <f>'LOGBOOK 1'!BA48</f>
        <v>0</v>
      </c>
      <c r="J38">
        <f>'LOGBOOK 1'!BC48</f>
        <v>0</v>
      </c>
    </row>
    <row r="39" spans="1:10" x14ac:dyDescent="0.2">
      <c r="A39" s="138">
        <f>'LOGBOOK 1'!B49</f>
        <v>44990</v>
      </c>
      <c r="B39" s="139">
        <f>'LOGBOOK 1'!D49</f>
        <v>0</v>
      </c>
      <c r="C39">
        <f>'LOGBOOK 1'!J49</f>
        <v>0</v>
      </c>
      <c r="D39" s="141">
        <f>'LOGBOOK 1'!R49</f>
        <v>0</v>
      </c>
      <c r="E39">
        <f>'LOGBOOK 1'!T49</f>
        <v>0</v>
      </c>
      <c r="F39">
        <f>'LOGBOOK 1'!AE49</f>
        <v>0</v>
      </c>
      <c r="G39">
        <f>'LOGBOOK 1'!AH49</f>
        <v>0</v>
      </c>
      <c r="H39">
        <f>'LOGBOOK 1'!AV49</f>
        <v>0</v>
      </c>
      <c r="I39">
        <f>'LOGBOOK 1'!BA49</f>
        <v>0</v>
      </c>
      <c r="J39">
        <f>'LOGBOOK 1'!BC49</f>
        <v>0</v>
      </c>
    </row>
    <row r="40" spans="1:10" x14ac:dyDescent="0.2">
      <c r="A40" s="138">
        <f>'LOGBOOK 1'!B50</f>
        <v>44991</v>
      </c>
      <c r="B40" s="139">
        <f>'LOGBOOK 1'!D50</f>
        <v>0</v>
      </c>
      <c r="C40">
        <f>'LOGBOOK 1'!J50</f>
        <v>0</v>
      </c>
      <c r="D40" s="141">
        <f>'LOGBOOK 1'!R50</f>
        <v>0</v>
      </c>
      <c r="E40">
        <f>'LOGBOOK 1'!T50</f>
        <v>0</v>
      </c>
      <c r="F40">
        <f>'LOGBOOK 1'!AE50</f>
        <v>0</v>
      </c>
      <c r="G40">
        <f>'LOGBOOK 1'!AH50</f>
        <v>0</v>
      </c>
      <c r="H40">
        <f>'LOGBOOK 1'!AV50</f>
        <v>2</v>
      </c>
      <c r="I40">
        <f>'LOGBOOK 1'!BA50</f>
        <v>0</v>
      </c>
      <c r="J40">
        <f>'LOGBOOK 1'!BC50</f>
        <v>0</v>
      </c>
    </row>
    <row r="41" spans="1:10" x14ac:dyDescent="0.2">
      <c r="A41" s="138">
        <f>'LOGBOOK 1'!B51</f>
        <v>44992</v>
      </c>
      <c r="B41" s="139">
        <f>'LOGBOOK 1'!D51</f>
        <v>0</v>
      </c>
      <c r="C41">
        <f>'LOGBOOK 1'!J51</f>
        <v>0</v>
      </c>
      <c r="D41" s="141">
        <f>'LOGBOOK 1'!R51</f>
        <v>0</v>
      </c>
      <c r="E41">
        <f>'LOGBOOK 1'!T51</f>
        <v>0</v>
      </c>
      <c r="F41">
        <f>'LOGBOOK 1'!AE51</f>
        <v>0</v>
      </c>
      <c r="G41">
        <f>'LOGBOOK 1'!AH51</f>
        <v>0</v>
      </c>
      <c r="H41">
        <f>'LOGBOOK 1'!AV51</f>
        <v>0</v>
      </c>
      <c r="I41">
        <f>'LOGBOOK 1'!BA51</f>
        <v>0</v>
      </c>
      <c r="J41">
        <f>'LOGBOOK 1'!BC51</f>
        <v>0</v>
      </c>
    </row>
    <row r="42" spans="1:10" x14ac:dyDescent="0.2">
      <c r="A42" s="138">
        <f>'LOGBOOK 1'!B60</f>
        <v>44995</v>
      </c>
      <c r="B42" s="139">
        <f>'LOGBOOK 1'!D60</f>
        <v>0</v>
      </c>
      <c r="C42">
        <f>'LOGBOOK 1'!J60</f>
        <v>0</v>
      </c>
      <c r="D42" s="141">
        <f>'LOGBOOK 1'!R60</f>
        <v>0</v>
      </c>
      <c r="E42">
        <f>'LOGBOOK 1'!T60</f>
        <v>0</v>
      </c>
      <c r="F42">
        <f>'LOGBOOK 1'!AE60</f>
        <v>0</v>
      </c>
      <c r="G42">
        <f>'LOGBOOK 1'!AH60</f>
        <v>0</v>
      </c>
      <c r="H42">
        <f>'LOGBOOK 1'!AV60</f>
        <v>0</v>
      </c>
      <c r="I42">
        <f>'LOGBOOK 1'!BA60</f>
        <v>0</v>
      </c>
      <c r="J42">
        <f>'LOGBOOK 1'!BC60</f>
        <v>0</v>
      </c>
    </row>
    <row r="43" spans="1:10" x14ac:dyDescent="0.2">
      <c r="A43" s="138">
        <f>'LOGBOOK 1'!B61</f>
        <v>44996</v>
      </c>
      <c r="B43" s="139">
        <f>'LOGBOOK 1'!D61</f>
        <v>0</v>
      </c>
      <c r="C43">
        <f>'LOGBOOK 1'!J61</f>
        <v>0</v>
      </c>
      <c r="D43" s="141">
        <f>'LOGBOOK 1'!R61</f>
        <v>0</v>
      </c>
      <c r="E43">
        <f>'LOGBOOK 1'!T61</f>
        <v>0</v>
      </c>
      <c r="F43">
        <f>'LOGBOOK 1'!AE61</f>
        <v>0</v>
      </c>
      <c r="G43">
        <f>'LOGBOOK 1'!AH61</f>
        <v>0</v>
      </c>
      <c r="H43">
        <f>'LOGBOOK 1'!AV61</f>
        <v>0</v>
      </c>
      <c r="I43">
        <f>'LOGBOOK 1'!BA61</f>
        <v>0</v>
      </c>
      <c r="J43">
        <f>'LOGBOOK 1'!BC61</f>
        <v>0</v>
      </c>
    </row>
    <row r="44" spans="1:10" x14ac:dyDescent="0.2">
      <c r="A44" s="138">
        <f>'LOGBOOK 1'!B62</f>
        <v>44997</v>
      </c>
      <c r="B44" s="139">
        <f>'LOGBOOK 1'!D62</f>
        <v>0</v>
      </c>
      <c r="C44">
        <f>'LOGBOOK 1'!J62</f>
        <v>0</v>
      </c>
      <c r="D44" s="141">
        <f>'LOGBOOK 1'!R62</f>
        <v>0</v>
      </c>
      <c r="E44">
        <f>'LOGBOOK 1'!T62</f>
        <v>0</v>
      </c>
      <c r="F44">
        <f>'LOGBOOK 1'!AE62</f>
        <v>0</v>
      </c>
      <c r="G44">
        <f>'LOGBOOK 1'!AH62</f>
        <v>0</v>
      </c>
      <c r="H44">
        <f>'LOGBOOK 1'!AV62</f>
        <v>0</v>
      </c>
      <c r="I44">
        <f>'LOGBOOK 1'!BA62</f>
        <v>0</v>
      </c>
      <c r="J44">
        <f>'LOGBOOK 1'!BC62</f>
        <v>0</v>
      </c>
    </row>
    <row r="45" spans="1:10" x14ac:dyDescent="0.2">
      <c r="A45" s="138">
        <f>'LOGBOOK 1'!B63</f>
        <v>44998</v>
      </c>
      <c r="B45" s="139">
        <f>'LOGBOOK 1'!D63</f>
        <v>0</v>
      </c>
      <c r="C45">
        <f>'LOGBOOK 1'!J63</f>
        <v>0</v>
      </c>
      <c r="D45" s="141">
        <f>'LOGBOOK 1'!R63</f>
        <v>0</v>
      </c>
      <c r="E45">
        <f>'LOGBOOK 1'!T63</f>
        <v>0</v>
      </c>
      <c r="F45">
        <f>'LOGBOOK 1'!AE63</f>
        <v>0</v>
      </c>
      <c r="G45">
        <f>'LOGBOOK 1'!AH63</f>
        <v>0</v>
      </c>
      <c r="H45">
        <f>'LOGBOOK 1'!AV63</f>
        <v>0</v>
      </c>
      <c r="I45">
        <f>'LOGBOOK 1'!BA63</f>
        <v>0</v>
      </c>
      <c r="J45">
        <f>'LOGBOOK 1'!BC63</f>
        <v>0</v>
      </c>
    </row>
    <row r="46" spans="1:10" x14ac:dyDescent="0.2">
      <c r="A46" s="138">
        <f>'LOGBOOK 1'!B64</f>
        <v>44999</v>
      </c>
      <c r="B46" s="139">
        <f>'LOGBOOK 1'!D64</f>
        <v>0</v>
      </c>
      <c r="C46">
        <f>'LOGBOOK 1'!J64</f>
        <v>0</v>
      </c>
      <c r="D46" s="141">
        <f>'LOGBOOK 1'!R64</f>
        <v>0</v>
      </c>
      <c r="E46">
        <f>'LOGBOOK 1'!T64</f>
        <v>0</v>
      </c>
      <c r="F46">
        <f>'LOGBOOK 1'!AE64</f>
        <v>0</v>
      </c>
      <c r="G46">
        <f>'LOGBOOK 1'!AH64</f>
        <v>0</v>
      </c>
      <c r="H46">
        <f>'LOGBOOK 1'!AV64</f>
        <v>0</v>
      </c>
      <c r="I46">
        <f>'LOGBOOK 1'!BA64</f>
        <v>0</v>
      </c>
      <c r="J46">
        <f>'LOGBOOK 1'!BC64</f>
        <v>0</v>
      </c>
    </row>
    <row r="47" spans="1:10" x14ac:dyDescent="0.2">
      <c r="A47" s="138">
        <f>'LOGBOOK 1'!B65</f>
        <v>45000</v>
      </c>
      <c r="B47" s="139">
        <f>'LOGBOOK 1'!D65</f>
        <v>0</v>
      </c>
      <c r="C47">
        <f>'LOGBOOK 1'!J65</f>
        <v>0</v>
      </c>
      <c r="D47" s="141">
        <f>'LOGBOOK 1'!R65</f>
        <v>0</v>
      </c>
      <c r="E47">
        <f>'LOGBOOK 1'!T65</f>
        <v>0</v>
      </c>
      <c r="F47">
        <f>'LOGBOOK 1'!AE65</f>
        <v>0</v>
      </c>
      <c r="G47">
        <f>'LOGBOOK 1'!AH65</f>
        <v>0</v>
      </c>
      <c r="H47">
        <f>'LOGBOOK 1'!AV65</f>
        <v>0</v>
      </c>
      <c r="I47">
        <f>'LOGBOOK 1'!BA65</f>
        <v>0</v>
      </c>
      <c r="J47">
        <f>'LOGBOOK 1'!BC65</f>
        <v>0</v>
      </c>
    </row>
    <row r="48" spans="1:10" x14ac:dyDescent="0.2">
      <c r="A48" s="138">
        <f>'LOGBOOK 1'!B66</f>
        <v>45001</v>
      </c>
      <c r="B48" s="139">
        <f>'LOGBOOK 1'!D66</f>
        <v>0</v>
      </c>
      <c r="C48">
        <f>'LOGBOOK 1'!J66</f>
        <v>0</v>
      </c>
      <c r="D48" s="141">
        <f>'LOGBOOK 1'!R66</f>
        <v>0</v>
      </c>
      <c r="E48">
        <f>'LOGBOOK 1'!T66</f>
        <v>0</v>
      </c>
      <c r="F48">
        <f>'LOGBOOK 1'!AE66</f>
        <v>0</v>
      </c>
      <c r="G48">
        <f>'LOGBOOK 1'!AH66</f>
        <v>0</v>
      </c>
      <c r="H48">
        <f>'LOGBOOK 1'!AV66</f>
        <v>0</v>
      </c>
      <c r="I48">
        <f>'LOGBOOK 1'!BA66</f>
        <v>0</v>
      </c>
      <c r="J48">
        <f>'LOGBOOK 1'!BC66</f>
        <v>0</v>
      </c>
    </row>
    <row r="49" spans="1:10" x14ac:dyDescent="0.2">
      <c r="A49" s="138">
        <f>'LOGBOOK 1'!B67</f>
        <v>45002</v>
      </c>
      <c r="B49" s="139">
        <f>'LOGBOOK 1'!D67</f>
        <v>0</v>
      </c>
      <c r="C49">
        <f>'LOGBOOK 1'!J67</f>
        <v>0</v>
      </c>
      <c r="D49" s="141">
        <f>'LOGBOOK 1'!R67</f>
        <v>0</v>
      </c>
      <c r="E49">
        <f>'LOGBOOK 1'!T67</f>
        <v>0</v>
      </c>
      <c r="F49">
        <f>'LOGBOOK 1'!AE67</f>
        <v>0</v>
      </c>
      <c r="G49">
        <f>'LOGBOOK 1'!AH67</f>
        <v>0</v>
      </c>
      <c r="H49">
        <f>'LOGBOOK 1'!AV67</f>
        <v>0</v>
      </c>
      <c r="I49">
        <f>'LOGBOOK 1'!BA67</f>
        <v>0</v>
      </c>
      <c r="J49">
        <f>'LOGBOOK 1'!BC67</f>
        <v>0</v>
      </c>
    </row>
    <row r="50" spans="1:10" x14ac:dyDescent="0.2">
      <c r="A50" s="138">
        <f>'LOGBOOK 1'!B68</f>
        <v>45003</v>
      </c>
      <c r="B50" s="139">
        <f>'LOGBOOK 1'!D68</f>
        <v>0</v>
      </c>
      <c r="C50">
        <f>'LOGBOOK 1'!J68</f>
        <v>0</v>
      </c>
      <c r="D50" s="141">
        <f>'LOGBOOK 1'!R68</f>
        <v>0</v>
      </c>
      <c r="E50">
        <f>'LOGBOOK 1'!T68</f>
        <v>0</v>
      </c>
      <c r="F50">
        <f>'LOGBOOK 1'!AE68</f>
        <v>0</v>
      </c>
      <c r="G50">
        <f>'LOGBOOK 1'!AH68</f>
        <v>0</v>
      </c>
      <c r="H50">
        <f>'LOGBOOK 1'!AV68</f>
        <v>0</v>
      </c>
      <c r="I50">
        <f>'LOGBOOK 1'!BA68</f>
        <v>0</v>
      </c>
      <c r="J50">
        <f>'LOGBOOK 1'!BC68</f>
        <v>0</v>
      </c>
    </row>
    <row r="51" spans="1:10" x14ac:dyDescent="0.2">
      <c r="A51" s="138">
        <f>'LOGBOOK 1'!B69</f>
        <v>45004</v>
      </c>
      <c r="B51" s="139">
        <f>'LOGBOOK 1'!D69</f>
        <v>0</v>
      </c>
      <c r="C51">
        <f>'LOGBOOK 1'!J69</f>
        <v>0</v>
      </c>
      <c r="D51" s="141">
        <f>'LOGBOOK 1'!R69</f>
        <v>0</v>
      </c>
      <c r="E51">
        <f>'LOGBOOK 1'!T69</f>
        <v>0</v>
      </c>
      <c r="F51">
        <f>'LOGBOOK 1'!AE69</f>
        <v>0</v>
      </c>
      <c r="G51">
        <f>'LOGBOOK 1'!AH69</f>
        <v>0</v>
      </c>
      <c r="H51">
        <f>'LOGBOOK 1'!AV69</f>
        <v>0</v>
      </c>
      <c r="I51">
        <f>'LOGBOOK 1'!BA69</f>
        <v>0</v>
      </c>
      <c r="J51">
        <f>'LOGBOOK 1'!BC69</f>
        <v>0</v>
      </c>
    </row>
    <row r="52" spans="1:10" x14ac:dyDescent="0.2">
      <c r="A52" s="138">
        <f>'LOGBOOK 1'!B70</f>
        <v>45005</v>
      </c>
      <c r="B52" s="139">
        <f>'LOGBOOK 1'!D70</f>
        <v>0</v>
      </c>
      <c r="C52">
        <f>'LOGBOOK 1'!J70</f>
        <v>0</v>
      </c>
      <c r="D52" s="141">
        <f>'LOGBOOK 1'!R70</f>
        <v>0</v>
      </c>
      <c r="E52">
        <f>'LOGBOOK 1'!T70</f>
        <v>0</v>
      </c>
      <c r="F52">
        <f>'LOGBOOK 1'!AE70</f>
        <v>0</v>
      </c>
      <c r="G52">
        <f>'LOGBOOK 1'!AH70</f>
        <v>0</v>
      </c>
      <c r="H52">
        <f>'LOGBOOK 1'!AV70</f>
        <v>0</v>
      </c>
      <c r="I52">
        <f>'LOGBOOK 1'!BA70</f>
        <v>0</v>
      </c>
      <c r="J52">
        <f>'LOGBOOK 1'!BC70</f>
        <v>0</v>
      </c>
    </row>
    <row r="53" spans="1:10" x14ac:dyDescent="0.2">
      <c r="A53" s="138">
        <f>'LOGBOOK 1'!B71</f>
        <v>45006</v>
      </c>
      <c r="B53" s="139">
        <f>'LOGBOOK 1'!D71</f>
        <v>0</v>
      </c>
      <c r="C53">
        <f>'LOGBOOK 1'!J71</f>
        <v>0</v>
      </c>
      <c r="D53" s="141">
        <f>'LOGBOOK 1'!R71</f>
        <v>0</v>
      </c>
      <c r="E53">
        <f>'LOGBOOK 1'!T71</f>
        <v>0</v>
      </c>
      <c r="F53">
        <f>'LOGBOOK 1'!AE71</f>
        <v>0</v>
      </c>
      <c r="G53">
        <f>'LOGBOOK 1'!AH71</f>
        <v>0</v>
      </c>
      <c r="H53">
        <f>'LOGBOOK 1'!AV71</f>
        <v>0</v>
      </c>
      <c r="I53">
        <f>'LOGBOOK 1'!BA71</f>
        <v>0</v>
      </c>
      <c r="J53">
        <f>'LOGBOOK 1'!BC71</f>
        <v>0</v>
      </c>
    </row>
    <row r="54" spans="1:10" x14ac:dyDescent="0.2">
      <c r="A54" s="138">
        <f>'LOGBOOK 1'!B72</f>
        <v>45007</v>
      </c>
      <c r="B54" s="139">
        <f>'LOGBOOK 1'!D72</f>
        <v>0</v>
      </c>
      <c r="C54">
        <f>'LOGBOOK 1'!J72</f>
        <v>0</v>
      </c>
      <c r="D54" s="141">
        <f>'LOGBOOK 1'!R72</f>
        <v>0</v>
      </c>
      <c r="E54">
        <f>'LOGBOOK 1'!T72</f>
        <v>0</v>
      </c>
      <c r="F54">
        <f>'LOGBOOK 1'!AE72</f>
        <v>0</v>
      </c>
      <c r="G54">
        <f>'LOGBOOK 1'!AH72</f>
        <v>0</v>
      </c>
      <c r="H54">
        <f>'LOGBOOK 1'!AV72</f>
        <v>0</v>
      </c>
      <c r="I54">
        <f>'LOGBOOK 1'!BA72</f>
        <v>0</v>
      </c>
      <c r="J54">
        <f>'LOGBOOK 1'!BC72</f>
        <v>0</v>
      </c>
    </row>
    <row r="55" spans="1:10" x14ac:dyDescent="0.2">
      <c r="A55" s="138">
        <f>'LOGBOOK 1'!B73</f>
        <v>45008</v>
      </c>
      <c r="B55" s="139">
        <f>'LOGBOOK 1'!D73</f>
        <v>0</v>
      </c>
      <c r="C55">
        <f>'LOGBOOK 1'!J73</f>
        <v>0</v>
      </c>
      <c r="D55" s="141">
        <f>'LOGBOOK 1'!R73</f>
        <v>0</v>
      </c>
      <c r="E55">
        <f>'LOGBOOK 1'!T73</f>
        <v>0</v>
      </c>
      <c r="F55">
        <f>'LOGBOOK 1'!AE73</f>
        <v>0</v>
      </c>
      <c r="G55">
        <f>'LOGBOOK 1'!AH73</f>
        <v>0</v>
      </c>
      <c r="H55">
        <f>'LOGBOOK 1'!AV73</f>
        <v>0</v>
      </c>
      <c r="I55">
        <f>'LOGBOOK 1'!BA73</f>
        <v>0</v>
      </c>
      <c r="J55">
        <f>'LOGBOOK 1'!BC73</f>
        <v>0</v>
      </c>
    </row>
    <row r="56" spans="1:10" x14ac:dyDescent="0.2">
      <c r="A56" s="138">
        <f>'LOGBOOK 1'!B74</f>
        <v>45009</v>
      </c>
      <c r="B56" s="139">
        <f>'LOGBOOK 1'!D74</f>
        <v>0</v>
      </c>
      <c r="C56">
        <f>'LOGBOOK 1'!J74</f>
        <v>0</v>
      </c>
      <c r="D56" s="141">
        <f>'LOGBOOK 1'!R74</f>
        <v>0</v>
      </c>
      <c r="E56">
        <f>'LOGBOOK 1'!T74</f>
        <v>0</v>
      </c>
      <c r="F56">
        <f>'LOGBOOK 1'!AE74</f>
        <v>0</v>
      </c>
      <c r="G56">
        <f>'LOGBOOK 1'!AH74</f>
        <v>0</v>
      </c>
      <c r="H56">
        <f>'LOGBOOK 1'!AV74</f>
        <v>0</v>
      </c>
      <c r="I56">
        <f>'LOGBOOK 1'!BA74</f>
        <v>0</v>
      </c>
      <c r="J56">
        <f>'LOGBOOK 1'!BC74</f>
        <v>0</v>
      </c>
    </row>
    <row r="57" spans="1:10" x14ac:dyDescent="0.2">
      <c r="A57" s="138">
        <f>'LOGBOOK 1'!B75</f>
        <v>45010</v>
      </c>
      <c r="B57" s="139">
        <f>'LOGBOOK 1'!D75</f>
        <v>0</v>
      </c>
      <c r="C57">
        <f>'LOGBOOK 1'!J75</f>
        <v>0</v>
      </c>
      <c r="D57" s="141">
        <f>'LOGBOOK 1'!R75</f>
        <v>0</v>
      </c>
      <c r="E57">
        <f>'LOGBOOK 1'!T75</f>
        <v>0</v>
      </c>
      <c r="F57">
        <f>'LOGBOOK 1'!AE75</f>
        <v>0</v>
      </c>
      <c r="G57">
        <f>'LOGBOOK 1'!AH75</f>
        <v>0</v>
      </c>
      <c r="H57">
        <f>'LOGBOOK 1'!AV75</f>
        <v>0</v>
      </c>
      <c r="I57">
        <f>'LOGBOOK 1'!BA75</f>
        <v>0</v>
      </c>
      <c r="J57">
        <f>'LOGBOOK 1'!BC75</f>
        <v>0</v>
      </c>
    </row>
    <row r="58" spans="1:10" x14ac:dyDescent="0.2">
      <c r="A58" s="138">
        <f>'LOGBOOK 1'!B76</f>
        <v>45011</v>
      </c>
      <c r="B58" s="139">
        <f>'LOGBOOK 1'!D76</f>
        <v>0</v>
      </c>
      <c r="C58">
        <f>'LOGBOOK 1'!J76</f>
        <v>0</v>
      </c>
      <c r="D58" s="141">
        <f>'LOGBOOK 1'!R76</f>
        <v>0</v>
      </c>
      <c r="E58">
        <f>'LOGBOOK 1'!T76</f>
        <v>0</v>
      </c>
      <c r="F58">
        <f>'LOGBOOK 1'!AE76</f>
        <v>0</v>
      </c>
      <c r="G58">
        <f>'LOGBOOK 1'!AH76</f>
        <v>0</v>
      </c>
      <c r="H58">
        <f>'LOGBOOK 1'!AV76</f>
        <v>0</v>
      </c>
      <c r="I58">
        <f>'LOGBOOK 1'!BA76</f>
        <v>0</v>
      </c>
      <c r="J58">
        <f>'LOGBOOK 1'!BC76</f>
        <v>0</v>
      </c>
    </row>
    <row r="59" spans="1:10" x14ac:dyDescent="0.2">
      <c r="A59" s="138">
        <f>'LOGBOOK 1'!B77</f>
        <v>45012</v>
      </c>
      <c r="B59" s="139">
        <f>'LOGBOOK 1'!D77</f>
        <v>0</v>
      </c>
      <c r="C59">
        <f>'LOGBOOK 1'!J77</f>
        <v>0</v>
      </c>
      <c r="D59" s="141">
        <f>'LOGBOOK 1'!R77</f>
        <v>0</v>
      </c>
      <c r="E59">
        <f>'LOGBOOK 1'!T77</f>
        <v>0</v>
      </c>
      <c r="F59">
        <f>'LOGBOOK 1'!AE77</f>
        <v>0</v>
      </c>
      <c r="G59">
        <f>'LOGBOOK 1'!AH77</f>
        <v>0</v>
      </c>
      <c r="H59">
        <f>'LOGBOOK 1'!AV77</f>
        <v>0</v>
      </c>
      <c r="I59">
        <f>'LOGBOOK 1'!BA77</f>
        <v>0</v>
      </c>
      <c r="J59">
        <f>'LOGBOOK 1'!BC77</f>
        <v>0</v>
      </c>
    </row>
    <row r="60" spans="1:10" x14ac:dyDescent="0.2">
      <c r="A60" s="138">
        <f>'LOGBOOK 1'!B78</f>
        <v>45013</v>
      </c>
      <c r="B60" s="139">
        <f>'LOGBOOK 1'!D78</f>
        <v>0</v>
      </c>
      <c r="C60">
        <f>'LOGBOOK 1'!J78</f>
        <v>0</v>
      </c>
      <c r="D60" s="141">
        <f>'LOGBOOK 1'!R78</f>
        <v>0</v>
      </c>
      <c r="E60">
        <f>'LOGBOOK 1'!T78</f>
        <v>0</v>
      </c>
      <c r="F60">
        <f>'LOGBOOK 1'!AE78</f>
        <v>0</v>
      </c>
      <c r="G60">
        <f>'LOGBOOK 1'!AH78</f>
        <v>0</v>
      </c>
      <c r="H60">
        <f>'LOGBOOK 1'!AV78</f>
        <v>0</v>
      </c>
      <c r="I60">
        <f>'LOGBOOK 1'!BA78</f>
        <v>0</v>
      </c>
      <c r="J60">
        <f>'LOGBOOK 1'!BC78</f>
        <v>0</v>
      </c>
    </row>
    <row r="61" spans="1:10" x14ac:dyDescent="0.2">
      <c r="A61" s="138">
        <f>'LOGBOOK 1'!B79</f>
        <v>45014</v>
      </c>
      <c r="B61" s="139">
        <f>'LOGBOOK 1'!D79</f>
        <v>0</v>
      </c>
      <c r="C61">
        <f>'LOGBOOK 1'!J79</f>
        <v>0</v>
      </c>
      <c r="D61" s="141">
        <f>'LOGBOOK 1'!R79</f>
        <v>0</v>
      </c>
      <c r="E61">
        <f>'LOGBOOK 1'!T79</f>
        <v>0</v>
      </c>
      <c r="F61">
        <f>'LOGBOOK 1'!AE79</f>
        <v>0</v>
      </c>
      <c r="G61">
        <f>'LOGBOOK 1'!AH79</f>
        <v>0</v>
      </c>
      <c r="H61">
        <f>'LOGBOOK 1'!AV79</f>
        <v>0</v>
      </c>
      <c r="I61">
        <f>'LOGBOOK 1'!BA79</f>
        <v>0</v>
      </c>
      <c r="J61">
        <f>'LOGBOOK 1'!BC79</f>
        <v>0</v>
      </c>
    </row>
    <row r="62" spans="1:10" x14ac:dyDescent="0.2">
      <c r="A62" s="138">
        <f>'LOGBOOK 1'!B80</f>
        <v>45015</v>
      </c>
      <c r="B62" s="139">
        <f>'LOGBOOK 1'!D80</f>
        <v>0</v>
      </c>
      <c r="C62">
        <f>'LOGBOOK 1'!J80</f>
        <v>0</v>
      </c>
      <c r="D62" s="141">
        <f>'LOGBOOK 1'!R80</f>
        <v>0</v>
      </c>
      <c r="E62">
        <f>'LOGBOOK 1'!T80</f>
        <v>0</v>
      </c>
      <c r="F62">
        <f>'LOGBOOK 1'!AE80</f>
        <v>0</v>
      </c>
      <c r="G62">
        <f>'LOGBOOK 1'!AH80</f>
        <v>0</v>
      </c>
      <c r="H62">
        <f>'LOGBOOK 1'!AV80</f>
        <v>0</v>
      </c>
      <c r="I62">
        <f>'LOGBOOK 1'!BA80</f>
        <v>0</v>
      </c>
      <c r="J62">
        <f>'LOGBOOK 1'!BC80</f>
        <v>0</v>
      </c>
    </row>
    <row r="63" spans="1:10" x14ac:dyDescent="0.2">
      <c r="A63" s="138">
        <f>'LOGBOOK 1'!B81</f>
        <v>45016</v>
      </c>
      <c r="B63" s="139">
        <f>'LOGBOOK 1'!D81</f>
        <v>0</v>
      </c>
      <c r="C63">
        <f>'LOGBOOK 1'!J81</f>
        <v>0</v>
      </c>
      <c r="D63" s="141">
        <f>'LOGBOOK 1'!R81</f>
        <v>0</v>
      </c>
      <c r="E63">
        <f>'LOGBOOK 1'!T81</f>
        <v>0</v>
      </c>
      <c r="F63">
        <f>'LOGBOOK 1'!AE81</f>
        <v>0</v>
      </c>
      <c r="G63">
        <f>'LOGBOOK 1'!AH81</f>
        <v>0</v>
      </c>
      <c r="H63">
        <f>'LOGBOOK 1'!AV81</f>
        <v>0</v>
      </c>
      <c r="I63">
        <f>'LOGBOOK 1'!BA81</f>
        <v>0</v>
      </c>
      <c r="J63">
        <f>'LOGBOOK 1'!BC81</f>
        <v>0</v>
      </c>
    </row>
    <row r="64" spans="1:10" x14ac:dyDescent="0.2">
      <c r="A64" s="138">
        <f>'LOGBOOK 1'!B82</f>
        <v>45017</v>
      </c>
      <c r="B64" s="139">
        <f>'LOGBOOK 1'!D82</f>
        <v>0</v>
      </c>
      <c r="C64">
        <f>'LOGBOOK 1'!J82</f>
        <v>0</v>
      </c>
      <c r="D64" s="141">
        <f>'LOGBOOK 1'!R82</f>
        <v>0</v>
      </c>
      <c r="E64">
        <f>'LOGBOOK 1'!T82</f>
        <v>0</v>
      </c>
      <c r="F64">
        <f>'LOGBOOK 1'!AE82</f>
        <v>0</v>
      </c>
      <c r="G64">
        <f>'LOGBOOK 1'!AH82</f>
        <v>0</v>
      </c>
      <c r="H64">
        <f>'LOGBOOK 1'!AV82</f>
        <v>0</v>
      </c>
      <c r="I64">
        <f>'LOGBOOK 1'!BA82</f>
        <v>0</v>
      </c>
      <c r="J64">
        <f>'LOGBOOK 1'!BC82</f>
        <v>0</v>
      </c>
    </row>
    <row r="65" spans="1:10" x14ac:dyDescent="0.2">
      <c r="A65" s="138">
        <f>'LOGBOOK 1'!B83</f>
        <v>45018</v>
      </c>
      <c r="B65" s="139">
        <f>'LOGBOOK 1'!D83</f>
        <v>0</v>
      </c>
      <c r="C65">
        <f>'LOGBOOK 1'!J83</f>
        <v>0</v>
      </c>
      <c r="D65" s="141">
        <f>'LOGBOOK 1'!R83</f>
        <v>0</v>
      </c>
      <c r="E65">
        <f>'LOGBOOK 1'!T83</f>
        <v>0</v>
      </c>
      <c r="F65">
        <f>'LOGBOOK 1'!AE83</f>
        <v>0</v>
      </c>
      <c r="G65">
        <f>'LOGBOOK 1'!AH83</f>
        <v>0</v>
      </c>
      <c r="H65">
        <f>'LOGBOOK 1'!AV83</f>
        <v>0</v>
      </c>
      <c r="I65">
        <f>'LOGBOOK 1'!BA83</f>
        <v>0</v>
      </c>
      <c r="J65">
        <f>'LOGBOOK 1'!BC83</f>
        <v>0</v>
      </c>
    </row>
    <row r="66" spans="1:10" x14ac:dyDescent="0.2">
      <c r="A66" s="138">
        <f>'LOGBOOK 1'!B84</f>
        <v>45019</v>
      </c>
      <c r="B66" s="139">
        <f>'LOGBOOK 1'!D84</f>
        <v>0</v>
      </c>
      <c r="C66">
        <f>'LOGBOOK 1'!J84</f>
        <v>0</v>
      </c>
      <c r="D66" s="141">
        <f>'LOGBOOK 1'!R84</f>
        <v>0</v>
      </c>
      <c r="E66">
        <f>'LOGBOOK 1'!T84</f>
        <v>0</v>
      </c>
      <c r="F66">
        <f>'LOGBOOK 1'!AE84</f>
        <v>0</v>
      </c>
      <c r="G66">
        <f>'LOGBOOK 1'!AH84</f>
        <v>0</v>
      </c>
      <c r="H66">
        <f>'LOGBOOK 1'!AV84</f>
        <v>0</v>
      </c>
      <c r="I66">
        <f>'LOGBOOK 1'!BA84</f>
        <v>0</v>
      </c>
      <c r="J66">
        <f>'LOGBOOK 1'!BC84</f>
        <v>0</v>
      </c>
    </row>
    <row r="67" spans="1:10" x14ac:dyDescent="0.2">
      <c r="A67" s="138">
        <f>'LOGBOOK 1'!B85</f>
        <v>45020</v>
      </c>
      <c r="B67" s="139">
        <f>'LOGBOOK 1'!D85</f>
        <v>0</v>
      </c>
      <c r="C67">
        <f>'LOGBOOK 1'!J85</f>
        <v>0</v>
      </c>
      <c r="D67" s="141">
        <f>'LOGBOOK 1'!R85</f>
        <v>0</v>
      </c>
      <c r="E67">
        <f>'LOGBOOK 1'!T85</f>
        <v>0</v>
      </c>
      <c r="F67">
        <f>'LOGBOOK 1'!AE85</f>
        <v>0</v>
      </c>
      <c r="G67">
        <f>'LOGBOOK 1'!AH85</f>
        <v>0</v>
      </c>
      <c r="H67">
        <f>'LOGBOOK 1'!AV85</f>
        <v>0</v>
      </c>
      <c r="I67">
        <f>'LOGBOOK 1'!BA85</f>
        <v>0</v>
      </c>
      <c r="J67">
        <f>'LOGBOOK 1'!BC85</f>
        <v>0</v>
      </c>
    </row>
    <row r="68" spans="1:10" x14ac:dyDescent="0.2">
      <c r="A68" s="138">
        <f>'LOGBOOK 1'!B86</f>
        <v>45021</v>
      </c>
      <c r="B68" s="139">
        <f>'LOGBOOK 1'!D86</f>
        <v>0</v>
      </c>
      <c r="C68">
        <f>'LOGBOOK 1'!J86</f>
        <v>0</v>
      </c>
      <c r="D68" s="141">
        <f>'LOGBOOK 1'!R86</f>
        <v>0</v>
      </c>
      <c r="E68">
        <f>'LOGBOOK 1'!T86</f>
        <v>0</v>
      </c>
      <c r="F68">
        <f>'LOGBOOK 1'!AE86</f>
        <v>0</v>
      </c>
      <c r="G68">
        <f>'LOGBOOK 1'!AH86</f>
        <v>0</v>
      </c>
      <c r="H68">
        <f>'LOGBOOK 1'!AV86</f>
        <v>0</v>
      </c>
      <c r="I68">
        <f>'LOGBOOK 1'!BA86</f>
        <v>0</v>
      </c>
      <c r="J68">
        <f>'LOGBOOK 1'!BC86</f>
        <v>0</v>
      </c>
    </row>
    <row r="69" spans="1:10" x14ac:dyDescent="0.2">
      <c r="A69" s="138">
        <f>'LOGBOOK 1'!B87</f>
        <v>45022</v>
      </c>
      <c r="B69" s="139">
        <f>'LOGBOOK 1'!D87</f>
        <v>0</v>
      </c>
      <c r="C69">
        <f>'LOGBOOK 1'!J87</f>
        <v>0</v>
      </c>
      <c r="D69" s="141">
        <f>'LOGBOOK 1'!R87</f>
        <v>0</v>
      </c>
      <c r="E69">
        <f>'LOGBOOK 1'!T87</f>
        <v>0</v>
      </c>
      <c r="F69">
        <f>'LOGBOOK 1'!AE87</f>
        <v>0</v>
      </c>
      <c r="G69">
        <f>'LOGBOOK 1'!AH87</f>
        <v>0</v>
      </c>
      <c r="H69">
        <f>'LOGBOOK 1'!AV87</f>
        <v>0</v>
      </c>
      <c r="I69">
        <f>'LOGBOOK 1'!BA87</f>
        <v>0</v>
      </c>
      <c r="J69">
        <f>'LOGBOOK 1'!BC87</f>
        <v>0</v>
      </c>
    </row>
    <row r="70" spans="1:10" x14ac:dyDescent="0.2">
      <c r="A70" s="138"/>
    </row>
    <row r="71" spans="1:10" x14ac:dyDescent="0.2">
      <c r="A71" s="138"/>
    </row>
    <row r="72" spans="1:10" x14ac:dyDescent="0.2">
      <c r="A72" s="138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BB5A-F0E6-E243-B437-6FE33392C242}">
  <dimension ref="A1:E83"/>
  <sheetViews>
    <sheetView workbookViewId="0">
      <selection activeCell="I56" sqref="I56"/>
    </sheetView>
  </sheetViews>
  <sheetFormatPr baseColWidth="10" defaultRowHeight="15" x14ac:dyDescent="0.2"/>
  <sheetData>
    <row r="1" spans="1:5" x14ac:dyDescent="0.2">
      <c r="A1" s="20"/>
      <c r="B1" s="17" t="s">
        <v>217</v>
      </c>
    </row>
    <row r="2" spans="1:5" x14ac:dyDescent="0.2">
      <c r="A2" s="18">
        <v>0</v>
      </c>
      <c r="B2" s="19" t="s">
        <v>274</v>
      </c>
    </row>
    <row r="3" spans="1:5" x14ac:dyDescent="0.2">
      <c r="A3" s="18">
        <v>1</v>
      </c>
      <c r="B3" s="19" t="s">
        <v>275</v>
      </c>
    </row>
    <row r="4" spans="1:5" x14ac:dyDescent="0.2">
      <c r="A4" s="18"/>
      <c r="B4" s="19" t="s">
        <v>276</v>
      </c>
    </row>
    <row r="5" spans="1:5" x14ac:dyDescent="0.2">
      <c r="A5" s="18"/>
      <c r="B5" s="19" t="s">
        <v>277</v>
      </c>
    </row>
    <row r="6" spans="1:5" x14ac:dyDescent="0.2">
      <c r="A6" s="18"/>
      <c r="B6" s="19" t="s">
        <v>278</v>
      </c>
    </row>
    <row r="7" spans="1:5" x14ac:dyDescent="0.2">
      <c r="A7" s="18"/>
      <c r="B7" s="19" t="s">
        <v>279</v>
      </c>
    </row>
    <row r="8" spans="1:5" x14ac:dyDescent="0.2">
      <c r="A8" s="18"/>
      <c r="B8" s="19" t="s">
        <v>353</v>
      </c>
    </row>
    <row r="9" spans="1:5" x14ac:dyDescent="0.2">
      <c r="A9" s="18"/>
      <c r="B9" s="19" t="s">
        <v>281</v>
      </c>
    </row>
    <row r="10" spans="1:5" x14ac:dyDescent="0.2">
      <c r="A10" s="18"/>
      <c r="B10" s="19" t="s">
        <v>282</v>
      </c>
    </row>
    <row r="11" spans="1:5" x14ac:dyDescent="0.2">
      <c r="A11" s="18"/>
      <c r="B11" s="19" t="s">
        <v>283</v>
      </c>
    </row>
    <row r="12" spans="1:5" x14ac:dyDescent="0.2">
      <c r="A12" s="18"/>
      <c r="B12" s="19" t="s">
        <v>284</v>
      </c>
    </row>
    <row r="14" spans="1:5" x14ac:dyDescent="0.2">
      <c r="E14" s="121"/>
    </row>
    <row r="15" spans="1:5" x14ac:dyDescent="0.2">
      <c r="B15" s="1" t="s">
        <v>303</v>
      </c>
    </row>
    <row r="17" spans="2:2" x14ac:dyDescent="0.2">
      <c r="B17" s="1" t="s">
        <v>132</v>
      </c>
    </row>
    <row r="18" spans="2:2" x14ac:dyDescent="0.2">
      <c r="B18" t="s">
        <v>229</v>
      </c>
    </row>
    <row r="19" spans="2:2" x14ac:dyDescent="0.2">
      <c r="B19" t="s">
        <v>230</v>
      </c>
    </row>
    <row r="20" spans="2:2" x14ac:dyDescent="0.2">
      <c r="B20" t="s">
        <v>231</v>
      </c>
    </row>
    <row r="21" spans="2:2" x14ac:dyDescent="0.2">
      <c r="B21" t="s">
        <v>232</v>
      </c>
    </row>
    <row r="23" spans="2:2" x14ac:dyDescent="0.2">
      <c r="B23" s="1" t="s">
        <v>18</v>
      </c>
    </row>
    <row r="24" spans="2:2" x14ac:dyDescent="0.2">
      <c r="B24" t="s">
        <v>233</v>
      </c>
    </row>
    <row r="25" spans="2:2" x14ac:dyDescent="0.2">
      <c r="B25" t="s">
        <v>234</v>
      </c>
    </row>
    <row r="26" spans="2:2" x14ac:dyDescent="0.2">
      <c r="B26" t="s">
        <v>235</v>
      </c>
    </row>
    <row r="27" spans="2:2" x14ac:dyDescent="0.2">
      <c r="B27" t="s">
        <v>236</v>
      </c>
    </row>
    <row r="29" spans="2:2" x14ac:dyDescent="0.2">
      <c r="B29" s="1" t="s">
        <v>237</v>
      </c>
    </row>
    <row r="30" spans="2:2" x14ac:dyDescent="0.2">
      <c r="B30" t="s">
        <v>238</v>
      </c>
    </row>
    <row r="31" spans="2:2" x14ac:dyDescent="0.2">
      <c r="B31" t="s">
        <v>239</v>
      </c>
    </row>
    <row r="32" spans="2:2" x14ac:dyDescent="0.2">
      <c r="B32" t="s">
        <v>240</v>
      </c>
    </row>
    <row r="33" spans="2:2" x14ac:dyDescent="0.2">
      <c r="B33" t="s">
        <v>241</v>
      </c>
    </row>
    <row r="35" spans="2:2" x14ac:dyDescent="0.2">
      <c r="B35" s="1" t="s">
        <v>242</v>
      </c>
    </row>
    <row r="36" spans="2:2" x14ac:dyDescent="0.2">
      <c r="B36" t="s">
        <v>243</v>
      </c>
    </row>
    <row r="37" spans="2:2" x14ac:dyDescent="0.2">
      <c r="B37" t="s">
        <v>244</v>
      </c>
    </row>
    <row r="38" spans="2:2" x14ac:dyDescent="0.2">
      <c r="B38" t="s">
        <v>245</v>
      </c>
    </row>
    <row r="39" spans="2:2" x14ac:dyDescent="0.2">
      <c r="B39" t="s">
        <v>246</v>
      </c>
    </row>
    <row r="41" spans="2:2" x14ac:dyDescent="0.2">
      <c r="B41" s="1" t="s">
        <v>247</v>
      </c>
    </row>
    <row r="42" spans="2:2" x14ac:dyDescent="0.2">
      <c r="B42" t="s">
        <v>248</v>
      </c>
    </row>
    <row r="43" spans="2:2" x14ac:dyDescent="0.2">
      <c r="B43" t="s">
        <v>249</v>
      </c>
    </row>
    <row r="44" spans="2:2" x14ac:dyDescent="0.2">
      <c r="B44" t="s">
        <v>250</v>
      </c>
    </row>
    <row r="45" spans="2:2" x14ac:dyDescent="0.2">
      <c r="B45" t="s">
        <v>301</v>
      </c>
    </row>
    <row r="46" spans="2:2" x14ac:dyDescent="0.2">
      <c r="B46" t="s">
        <v>302</v>
      </c>
    </row>
    <row r="47" spans="2:2" x14ac:dyDescent="0.2">
      <c r="B47" t="s">
        <v>255</v>
      </c>
    </row>
    <row r="49" spans="1:2" x14ac:dyDescent="0.2">
      <c r="A49" s="10" t="s">
        <v>216</v>
      </c>
      <c r="B49" s="1" t="s">
        <v>217</v>
      </c>
    </row>
    <row r="50" spans="1:2" x14ac:dyDescent="0.2">
      <c r="A50" s="2">
        <v>0</v>
      </c>
      <c r="B50" t="s">
        <v>304</v>
      </c>
    </row>
    <row r="51" spans="1:2" x14ac:dyDescent="0.2">
      <c r="A51" s="2">
        <v>1</v>
      </c>
      <c r="B51" t="s">
        <v>305</v>
      </c>
    </row>
    <row r="52" spans="1:2" x14ac:dyDescent="0.2">
      <c r="A52" s="2">
        <v>2</v>
      </c>
      <c r="B52" t="s">
        <v>306</v>
      </c>
    </row>
    <row r="53" spans="1:2" x14ac:dyDescent="0.2">
      <c r="A53" s="2">
        <v>3</v>
      </c>
      <c r="B53" t="s">
        <v>307</v>
      </c>
    </row>
    <row r="54" spans="1:2" x14ac:dyDescent="0.2">
      <c r="A54" s="2">
        <v>4</v>
      </c>
      <c r="B54" t="s">
        <v>308</v>
      </c>
    </row>
    <row r="55" spans="1:2" x14ac:dyDescent="0.2">
      <c r="A55" s="2">
        <v>5</v>
      </c>
      <c r="B55" t="s">
        <v>309</v>
      </c>
    </row>
    <row r="56" spans="1:2" x14ac:dyDescent="0.2">
      <c r="A56" s="2">
        <v>6</v>
      </c>
      <c r="B56" t="s">
        <v>354</v>
      </c>
    </row>
    <row r="57" spans="1:2" x14ac:dyDescent="0.2">
      <c r="A57" s="2">
        <v>7</v>
      </c>
      <c r="B57" t="s">
        <v>310</v>
      </c>
    </row>
    <row r="58" spans="1:2" x14ac:dyDescent="0.2">
      <c r="A58" s="2">
        <v>8</v>
      </c>
      <c r="B58" t="s">
        <v>311</v>
      </c>
    </row>
    <row r="59" spans="1:2" x14ac:dyDescent="0.2">
      <c r="A59" s="2">
        <v>9</v>
      </c>
      <c r="B59" t="s">
        <v>312</v>
      </c>
    </row>
    <row r="60" spans="1:2" x14ac:dyDescent="0.2">
      <c r="A60" s="2">
        <v>10</v>
      </c>
      <c r="B60" t="s">
        <v>313</v>
      </c>
    </row>
    <row r="62" spans="1:2" x14ac:dyDescent="0.2">
      <c r="B62" s="1" t="s">
        <v>321</v>
      </c>
    </row>
    <row r="63" spans="1:2" x14ac:dyDescent="0.2">
      <c r="B63" t="s">
        <v>326</v>
      </c>
    </row>
    <row r="64" spans="1:2" x14ac:dyDescent="0.2">
      <c r="B64" t="s">
        <v>322</v>
      </c>
    </row>
    <row r="65" spans="2:2" x14ac:dyDescent="0.2">
      <c r="B65" t="s">
        <v>323</v>
      </c>
    </row>
    <row r="66" spans="2:2" x14ac:dyDescent="0.2">
      <c r="B66" t="s">
        <v>325</v>
      </c>
    </row>
    <row r="67" spans="2:2" x14ac:dyDescent="0.2">
      <c r="B67" t="s">
        <v>324</v>
      </c>
    </row>
    <row r="70" spans="2:2" x14ac:dyDescent="0.2">
      <c r="B70" s="1" t="s">
        <v>287</v>
      </c>
    </row>
    <row r="71" spans="2:2" x14ac:dyDescent="0.2">
      <c r="B71" t="s">
        <v>327</v>
      </c>
    </row>
    <row r="72" spans="2:2" x14ac:dyDescent="0.2">
      <c r="B72" t="s">
        <v>332</v>
      </c>
    </row>
    <row r="73" spans="2:2" x14ac:dyDescent="0.2">
      <c r="B73" t="s">
        <v>328</v>
      </c>
    </row>
    <row r="76" spans="2:2" x14ac:dyDescent="0.2">
      <c r="B76" s="1" t="s">
        <v>329</v>
      </c>
    </row>
    <row r="77" spans="2:2" x14ac:dyDescent="0.2">
      <c r="B77" t="s">
        <v>330</v>
      </c>
    </row>
    <row r="78" spans="2:2" x14ac:dyDescent="0.2">
      <c r="B78" t="s">
        <v>331</v>
      </c>
    </row>
    <row r="80" spans="2:2" x14ac:dyDescent="0.2">
      <c r="B80" s="1" t="s">
        <v>334</v>
      </c>
    </row>
    <row r="81" spans="2:2" x14ac:dyDescent="0.2">
      <c r="B81" t="s">
        <v>330</v>
      </c>
    </row>
    <row r="82" spans="2:2" x14ac:dyDescent="0.2">
      <c r="B82" t="s">
        <v>335</v>
      </c>
    </row>
    <row r="83" spans="2:2" x14ac:dyDescent="0.2">
      <c r="B83" t="s">
        <v>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AE210-789B-7549-83F6-E0A76285EA16}">
  <dimension ref="A1:CJ114"/>
  <sheetViews>
    <sheetView workbookViewId="0">
      <pane xSplit="2" ySplit="9" topLeftCell="BD10" activePane="bottomRight" state="frozen"/>
      <selection pane="topRight" activeCell="C1" sqref="C1"/>
      <selection pane="bottomLeft" activeCell="A10" sqref="A10"/>
      <selection pane="bottomRight" activeCell="D16" sqref="D16"/>
    </sheetView>
  </sheetViews>
  <sheetFormatPr baseColWidth="10" defaultRowHeight="15" x14ac:dyDescent="0.2"/>
  <cols>
    <col min="1" max="1" width="21.33203125" style="2" customWidth="1"/>
    <col min="2" max="2" width="5" bestFit="1" customWidth="1"/>
    <col min="3" max="6" width="8.83203125"/>
    <col min="7" max="7" width="15.1640625" customWidth="1"/>
    <col min="8" max="8" width="8.83203125"/>
    <col min="9" max="9" width="8.33203125" bestFit="1" customWidth="1"/>
    <col min="10" max="11" width="8.33203125" customWidth="1"/>
    <col min="12" max="12" width="8.83203125"/>
    <col min="13" max="13" width="5.1640625" bestFit="1" customWidth="1"/>
    <col min="14" max="14" width="7.83203125" bestFit="1" customWidth="1"/>
    <col min="15" max="15" width="5.83203125" bestFit="1" customWidth="1"/>
    <col min="16" max="16" width="12.33203125" customWidth="1"/>
    <col min="17" max="17" width="4.5" bestFit="1" customWidth="1"/>
    <col min="18" max="18" width="17.83203125" bestFit="1" customWidth="1"/>
    <col min="19" max="19" width="8.33203125" bestFit="1" customWidth="1"/>
    <col min="20" max="21" width="8.33203125" customWidth="1"/>
    <col min="22" max="22" width="8.83203125"/>
    <col min="23" max="23" width="5.1640625" bestFit="1" customWidth="1"/>
    <col min="24" max="24" width="7.83203125" bestFit="1" customWidth="1"/>
    <col min="25" max="25" width="5.83203125" bestFit="1" customWidth="1"/>
    <col min="26" max="26" width="12.6640625" customWidth="1"/>
    <col min="27" max="27" width="4.5" bestFit="1" customWidth="1"/>
    <col min="28" max="28" width="17.83203125" bestFit="1" customWidth="1"/>
    <col min="29" max="29" width="8.33203125" bestFit="1" customWidth="1"/>
    <col min="30" max="31" width="8.33203125" customWidth="1"/>
    <col min="32" max="32" width="8.83203125"/>
    <col min="33" max="33" width="5.1640625" bestFit="1" customWidth="1"/>
    <col min="34" max="34" width="7.83203125" bestFit="1" customWidth="1"/>
    <col min="35" max="35" width="5.83203125" bestFit="1" customWidth="1"/>
    <col min="36" max="36" width="12.1640625" customWidth="1"/>
    <col min="37" max="37" width="4.5" bestFit="1" customWidth="1"/>
    <col min="38" max="38" width="17.83203125" bestFit="1" customWidth="1"/>
    <col min="39" max="39" width="8.33203125" bestFit="1" customWidth="1"/>
    <col min="40" max="41" width="8.33203125" customWidth="1"/>
    <col min="42" max="42" width="8.83203125"/>
    <col min="43" max="43" width="5.1640625" bestFit="1" customWidth="1"/>
    <col min="44" max="44" width="7.83203125" bestFit="1" customWidth="1"/>
    <col min="45" max="45" width="5.83203125" bestFit="1" customWidth="1"/>
    <col min="46" max="46" width="12.33203125" customWidth="1"/>
    <col min="47" max="47" width="4.5" bestFit="1" customWidth="1"/>
    <col min="48" max="48" width="17.83203125" bestFit="1" customWidth="1"/>
    <col min="49" max="49" width="8.33203125" bestFit="1" customWidth="1"/>
    <col min="50" max="51" width="8.33203125" customWidth="1"/>
    <col min="52" max="52" width="8.83203125"/>
    <col min="53" max="53" width="5.1640625" bestFit="1" customWidth="1"/>
    <col min="54" max="54" width="7.83203125" bestFit="1" customWidth="1"/>
    <col min="55" max="55" width="5.83203125" bestFit="1" customWidth="1"/>
    <col min="56" max="56" width="12.6640625" customWidth="1"/>
    <col min="57" max="57" width="5.1640625" bestFit="1" customWidth="1"/>
    <col min="58" max="58" width="14.1640625" bestFit="1" customWidth="1"/>
    <col min="59" max="59" width="17" customWidth="1"/>
    <col min="60" max="60" width="6.6640625" bestFit="1" customWidth="1"/>
    <col min="61" max="61" width="4.83203125" bestFit="1" customWidth="1"/>
    <col min="62" max="62" width="11" bestFit="1" customWidth="1"/>
    <col min="63" max="63" width="10.33203125" bestFit="1" customWidth="1"/>
    <col min="64" max="64" width="10.33203125" style="2" customWidth="1"/>
    <col min="65" max="66" width="6.5" style="2" bestFit="1" customWidth="1"/>
    <col min="67" max="67" width="8" style="2" bestFit="1" customWidth="1"/>
    <col min="68" max="68" width="10.1640625" style="2" bestFit="1" customWidth="1"/>
    <col min="69" max="69" width="6.6640625" style="2" bestFit="1" customWidth="1"/>
    <col min="70" max="70" width="10.1640625" style="2" bestFit="1" customWidth="1"/>
    <col min="71" max="71" width="4.83203125" style="2" bestFit="1" customWidth="1"/>
    <col min="72" max="72" width="7.33203125" style="2" bestFit="1" customWidth="1"/>
    <col min="73" max="73" width="6.5" style="2" customWidth="1"/>
    <col min="74" max="74" width="6.5" style="2" bestFit="1" customWidth="1"/>
    <col min="75" max="75" width="8" style="2" bestFit="1" customWidth="1"/>
    <col min="76" max="76" width="10.1640625" style="2" bestFit="1" customWidth="1"/>
    <col min="77" max="77" width="6" style="2" bestFit="1" customWidth="1"/>
    <col min="78" max="78" width="10.1640625" style="2" bestFit="1" customWidth="1"/>
    <col min="79" max="79" width="4.83203125" style="2" bestFit="1" customWidth="1"/>
    <col min="80" max="80" width="7.33203125" style="2" bestFit="1" customWidth="1"/>
    <col min="81" max="81" width="7.1640625" style="2" customWidth="1"/>
    <col min="82" max="82" width="6.5" style="2" bestFit="1" customWidth="1"/>
    <col min="83" max="83" width="8" style="2" bestFit="1" customWidth="1"/>
    <col min="84" max="84" width="10.1640625" style="2" bestFit="1" customWidth="1"/>
    <col min="85" max="85" width="6" style="2" bestFit="1" customWidth="1"/>
    <col min="86" max="86" width="10.1640625" style="2" bestFit="1" customWidth="1"/>
    <col min="87" max="87" width="4.83203125" style="2" bestFit="1" customWidth="1"/>
    <col min="88" max="88" width="7.33203125" style="2" bestFit="1" customWidth="1"/>
  </cols>
  <sheetData>
    <row r="1" spans="1:88" x14ac:dyDescent="0.2">
      <c r="A1" s="10" t="s">
        <v>272</v>
      </c>
      <c r="B1" s="104" t="s">
        <v>271</v>
      </c>
    </row>
    <row r="3" spans="1:88" x14ac:dyDescent="0.2">
      <c r="A3" s="66" t="s">
        <v>137</v>
      </c>
      <c r="B3" s="69"/>
      <c r="C3" s="8" t="s">
        <v>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85" t="s">
        <v>192</v>
      </c>
      <c r="BM3" s="82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</row>
    <row r="4" spans="1:88" x14ac:dyDescent="0.2">
      <c r="A4" s="65"/>
      <c r="B4" s="69"/>
      <c r="C4" s="60" t="s">
        <v>5</v>
      </c>
      <c r="D4" s="8"/>
      <c r="E4" s="61"/>
      <c r="F4" s="61"/>
      <c r="G4" s="61"/>
      <c r="H4" s="61"/>
      <c r="I4" s="61"/>
      <c r="J4" s="61"/>
      <c r="K4" s="61"/>
      <c r="L4" s="61"/>
      <c r="M4" s="8"/>
      <c r="N4" s="8"/>
      <c r="O4" s="8"/>
      <c r="P4" s="8"/>
      <c r="Q4" s="8"/>
      <c r="R4" s="8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41"/>
      <c r="BI4" s="61"/>
      <c r="BJ4" s="61"/>
      <c r="BK4" s="61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</row>
    <row r="5" spans="1:88" x14ac:dyDescent="0.2">
      <c r="A5" s="65"/>
      <c r="B5" s="69"/>
      <c r="C5" s="71" t="s">
        <v>29</v>
      </c>
      <c r="D5" s="8"/>
      <c r="E5" s="8"/>
      <c r="F5" s="8"/>
      <c r="G5" s="8"/>
      <c r="H5" s="8"/>
      <c r="I5" s="49" t="s">
        <v>30</v>
      </c>
      <c r="J5" s="49"/>
      <c r="K5" s="49"/>
      <c r="L5" s="60"/>
      <c r="M5" s="8"/>
      <c r="N5" s="61"/>
      <c r="O5" s="61"/>
      <c r="P5" s="61"/>
      <c r="Q5" s="61"/>
      <c r="R5" s="61"/>
      <c r="S5" s="57" t="s">
        <v>31</v>
      </c>
      <c r="T5" s="57"/>
      <c r="U5" s="57"/>
      <c r="V5" s="60"/>
      <c r="W5" s="8"/>
      <c r="X5" s="61"/>
      <c r="Y5" s="61"/>
      <c r="Z5" s="61"/>
      <c r="AA5" s="61"/>
      <c r="AB5" s="61"/>
      <c r="AC5" s="54" t="s">
        <v>32</v>
      </c>
      <c r="AD5" s="54"/>
      <c r="AE5" s="54"/>
      <c r="AF5" s="60"/>
      <c r="AG5" s="8"/>
      <c r="AH5" s="61"/>
      <c r="AI5" s="61"/>
      <c r="AJ5" s="61"/>
      <c r="AK5" s="61"/>
      <c r="AL5" s="61"/>
      <c r="AM5" s="53" t="s">
        <v>33</v>
      </c>
      <c r="AN5" s="53"/>
      <c r="AO5" s="53"/>
      <c r="AP5" s="60"/>
      <c r="AQ5" s="8"/>
      <c r="AR5" s="61"/>
      <c r="AS5" s="61"/>
      <c r="AT5" s="61"/>
      <c r="AU5" s="61"/>
      <c r="AV5" s="61"/>
      <c r="AW5" s="72" t="s">
        <v>34</v>
      </c>
      <c r="AX5" s="72"/>
      <c r="AY5" s="72"/>
      <c r="AZ5" s="60"/>
      <c r="BA5" s="8"/>
      <c r="BB5" s="61"/>
      <c r="BC5" s="61"/>
      <c r="BD5" s="61"/>
      <c r="BE5" s="61"/>
      <c r="BF5" s="61"/>
      <c r="BG5" s="61"/>
      <c r="BH5" s="61" t="s">
        <v>6</v>
      </c>
      <c r="BI5" s="61"/>
      <c r="BJ5" s="60" t="s">
        <v>141</v>
      </c>
      <c r="BK5" s="61"/>
      <c r="BL5" s="84" t="s">
        <v>184</v>
      </c>
      <c r="BM5" s="83"/>
      <c r="BN5" s="83"/>
      <c r="BO5" s="83"/>
      <c r="BP5" s="83"/>
      <c r="BQ5" s="83"/>
      <c r="BR5" s="83"/>
      <c r="BS5" s="83"/>
      <c r="BT5" s="83"/>
      <c r="BU5" s="87" t="s">
        <v>189</v>
      </c>
      <c r="BV5" s="88"/>
      <c r="BW5" s="88"/>
      <c r="BX5" s="83"/>
      <c r="BY5" s="83"/>
      <c r="BZ5" s="83"/>
      <c r="CA5" s="83"/>
      <c r="CB5" s="83"/>
      <c r="CC5" s="89" t="s">
        <v>191</v>
      </c>
      <c r="CD5" s="38"/>
      <c r="CE5" s="38"/>
      <c r="CF5" s="83"/>
      <c r="CG5" s="83"/>
      <c r="CH5" s="83"/>
      <c r="CI5" s="83"/>
      <c r="CJ5" s="83"/>
    </row>
    <row r="6" spans="1:88" ht="17" x14ac:dyDescent="0.25">
      <c r="A6" s="67" t="s">
        <v>39</v>
      </c>
      <c r="B6" s="68" t="s">
        <v>40</v>
      </c>
      <c r="C6" s="73" t="s">
        <v>76</v>
      </c>
      <c r="D6" s="73" t="s">
        <v>80</v>
      </c>
      <c r="E6" s="73" t="s">
        <v>81</v>
      </c>
      <c r="F6" s="73" t="s">
        <v>135</v>
      </c>
      <c r="G6" s="73" t="s">
        <v>143</v>
      </c>
      <c r="H6" s="73" t="s">
        <v>82</v>
      </c>
      <c r="I6" s="50" t="s">
        <v>76</v>
      </c>
      <c r="J6" s="50" t="s">
        <v>11</v>
      </c>
      <c r="K6" s="50" t="s">
        <v>78</v>
      </c>
      <c r="L6" s="50" t="s">
        <v>83</v>
      </c>
      <c r="M6" s="50" t="s">
        <v>80</v>
      </c>
      <c r="N6" s="50" t="s">
        <v>81</v>
      </c>
      <c r="O6" s="50" t="s">
        <v>135</v>
      </c>
      <c r="P6" s="50" t="s">
        <v>143</v>
      </c>
      <c r="Q6" s="50" t="s">
        <v>82</v>
      </c>
      <c r="R6" s="50" t="s">
        <v>84</v>
      </c>
      <c r="S6" s="56" t="s">
        <v>76</v>
      </c>
      <c r="T6" s="56" t="s">
        <v>11</v>
      </c>
      <c r="U6" s="56" t="s">
        <v>78</v>
      </c>
      <c r="V6" s="56" t="s">
        <v>83</v>
      </c>
      <c r="W6" s="56" t="s">
        <v>80</v>
      </c>
      <c r="X6" s="56" t="s">
        <v>81</v>
      </c>
      <c r="Y6" s="56" t="s">
        <v>135</v>
      </c>
      <c r="Z6" s="56" t="s">
        <v>143</v>
      </c>
      <c r="AA6" s="56" t="s">
        <v>82</v>
      </c>
      <c r="AB6" s="56" t="s">
        <v>84</v>
      </c>
      <c r="AC6" s="55" t="s">
        <v>76</v>
      </c>
      <c r="AD6" s="55" t="s">
        <v>11</v>
      </c>
      <c r="AE6" s="55" t="s">
        <v>78</v>
      </c>
      <c r="AF6" s="55" t="s">
        <v>83</v>
      </c>
      <c r="AG6" s="55" t="s">
        <v>80</v>
      </c>
      <c r="AH6" s="55" t="s">
        <v>81</v>
      </c>
      <c r="AI6" s="55" t="s">
        <v>135</v>
      </c>
      <c r="AJ6" s="55" t="s">
        <v>143</v>
      </c>
      <c r="AK6" s="55" t="s">
        <v>82</v>
      </c>
      <c r="AL6" s="55" t="s">
        <v>84</v>
      </c>
      <c r="AM6" s="52" t="s">
        <v>76</v>
      </c>
      <c r="AN6" s="52" t="s">
        <v>11</v>
      </c>
      <c r="AO6" s="52" t="s">
        <v>78</v>
      </c>
      <c r="AP6" s="52" t="s">
        <v>83</v>
      </c>
      <c r="AQ6" s="52" t="s">
        <v>80</v>
      </c>
      <c r="AR6" s="52" t="s">
        <v>81</v>
      </c>
      <c r="AS6" s="52" t="s">
        <v>135</v>
      </c>
      <c r="AT6" s="52" t="s">
        <v>143</v>
      </c>
      <c r="AU6" s="52" t="s">
        <v>82</v>
      </c>
      <c r="AV6" s="52" t="s">
        <v>84</v>
      </c>
      <c r="AW6" s="74" t="s">
        <v>76</v>
      </c>
      <c r="AX6" s="74" t="s">
        <v>11</v>
      </c>
      <c r="AY6" s="74" t="s">
        <v>78</v>
      </c>
      <c r="AZ6" s="74" t="s">
        <v>83</v>
      </c>
      <c r="BA6" s="74" t="s">
        <v>80</v>
      </c>
      <c r="BB6" s="74" t="s">
        <v>81</v>
      </c>
      <c r="BC6" s="74" t="s">
        <v>135</v>
      </c>
      <c r="BD6" s="74" t="s">
        <v>143</v>
      </c>
      <c r="BE6" s="74" t="s">
        <v>82</v>
      </c>
      <c r="BF6" s="61" t="s">
        <v>85</v>
      </c>
      <c r="BG6" s="61" t="s">
        <v>86</v>
      </c>
      <c r="BH6" s="61" t="s">
        <v>87</v>
      </c>
      <c r="BI6" s="61" t="s">
        <v>88</v>
      </c>
      <c r="BJ6" s="61" t="s">
        <v>89</v>
      </c>
      <c r="BK6" s="61" t="s">
        <v>90</v>
      </c>
      <c r="BL6" s="84" t="s">
        <v>187</v>
      </c>
      <c r="BM6" s="84" t="s">
        <v>141</v>
      </c>
      <c r="BN6" s="84" t="s">
        <v>141</v>
      </c>
      <c r="BO6" s="84" t="s">
        <v>185</v>
      </c>
      <c r="BP6" s="84" t="s">
        <v>186</v>
      </c>
      <c r="BQ6" s="84" t="s">
        <v>183</v>
      </c>
      <c r="BR6" s="84" t="s">
        <v>183</v>
      </c>
      <c r="BS6" s="84" t="s">
        <v>80</v>
      </c>
      <c r="BT6" s="84" t="s">
        <v>81</v>
      </c>
      <c r="BU6" s="86" t="s">
        <v>141</v>
      </c>
      <c r="BV6" s="86" t="s">
        <v>141</v>
      </c>
      <c r="BW6" s="86" t="s">
        <v>185</v>
      </c>
      <c r="BX6" s="86" t="s">
        <v>186</v>
      </c>
      <c r="BY6" s="86" t="s">
        <v>190</v>
      </c>
      <c r="BZ6" s="86" t="s">
        <v>190</v>
      </c>
      <c r="CA6" s="86" t="s">
        <v>80</v>
      </c>
      <c r="CB6" s="86" t="s">
        <v>81</v>
      </c>
      <c r="CC6" s="46" t="s">
        <v>141</v>
      </c>
      <c r="CD6" s="46" t="s">
        <v>141</v>
      </c>
      <c r="CE6" s="46" t="s">
        <v>185</v>
      </c>
      <c r="CF6" s="46" t="s">
        <v>186</v>
      </c>
      <c r="CG6" s="46" t="s">
        <v>190</v>
      </c>
      <c r="CH6" s="46" t="s">
        <v>190</v>
      </c>
      <c r="CI6" s="46" t="s">
        <v>80</v>
      </c>
      <c r="CJ6" s="46" t="s">
        <v>81</v>
      </c>
    </row>
    <row r="7" spans="1:88" x14ac:dyDescent="0.2">
      <c r="A7" s="67" t="s">
        <v>91</v>
      </c>
      <c r="B7" s="68" t="s">
        <v>142</v>
      </c>
      <c r="C7" s="73" t="s">
        <v>92</v>
      </c>
      <c r="D7" s="73" t="s">
        <v>98</v>
      </c>
      <c r="E7" s="73" t="s">
        <v>117</v>
      </c>
      <c r="F7" s="73" t="s">
        <v>95</v>
      </c>
      <c r="G7" s="73" t="s">
        <v>97</v>
      </c>
      <c r="H7" s="73" t="s">
        <v>315</v>
      </c>
      <c r="I7" s="50" t="s">
        <v>92</v>
      </c>
      <c r="J7" s="50" t="s">
        <v>188</v>
      </c>
      <c r="K7" s="50" t="s">
        <v>92</v>
      </c>
      <c r="L7" s="50" t="s">
        <v>118</v>
      </c>
      <c r="M7" s="50" t="s">
        <v>98</v>
      </c>
      <c r="N7" s="50" t="s">
        <v>117</v>
      </c>
      <c r="O7" s="50" t="s">
        <v>95</v>
      </c>
      <c r="P7" s="50" t="s">
        <v>97</v>
      </c>
      <c r="Q7" s="50"/>
      <c r="R7" s="50" t="s">
        <v>98</v>
      </c>
      <c r="S7" s="56" t="s">
        <v>92</v>
      </c>
      <c r="T7" s="56" t="s">
        <v>188</v>
      </c>
      <c r="U7" s="56" t="s">
        <v>92</v>
      </c>
      <c r="V7" s="56" t="s">
        <v>118</v>
      </c>
      <c r="W7" s="56" t="s">
        <v>98</v>
      </c>
      <c r="X7" s="56" t="s">
        <v>117</v>
      </c>
      <c r="Y7" s="56" t="s">
        <v>95</v>
      </c>
      <c r="Z7" s="56" t="s">
        <v>97</v>
      </c>
      <c r="AA7" s="56"/>
      <c r="AB7" s="56" t="s">
        <v>98</v>
      </c>
      <c r="AC7" s="55" t="s">
        <v>92</v>
      </c>
      <c r="AD7" s="55" t="s">
        <v>188</v>
      </c>
      <c r="AE7" s="55" t="s">
        <v>92</v>
      </c>
      <c r="AF7" s="55" t="s">
        <v>118</v>
      </c>
      <c r="AG7" s="55" t="s">
        <v>98</v>
      </c>
      <c r="AH7" s="55" t="s">
        <v>117</v>
      </c>
      <c r="AI7" s="55" t="s">
        <v>95</v>
      </c>
      <c r="AJ7" s="55" t="s">
        <v>97</v>
      </c>
      <c r="AK7" s="55"/>
      <c r="AL7" s="55" t="s">
        <v>98</v>
      </c>
      <c r="AM7" s="52" t="s">
        <v>92</v>
      </c>
      <c r="AN7" s="52" t="s">
        <v>188</v>
      </c>
      <c r="AO7" s="52" t="s">
        <v>92</v>
      </c>
      <c r="AP7" s="52" t="s">
        <v>118</v>
      </c>
      <c r="AQ7" s="52" t="s">
        <v>98</v>
      </c>
      <c r="AR7" s="52" t="s">
        <v>117</v>
      </c>
      <c r="AS7" s="52" t="s">
        <v>95</v>
      </c>
      <c r="AT7" s="52" t="s">
        <v>97</v>
      </c>
      <c r="AU7" s="52"/>
      <c r="AV7" s="52" t="s">
        <v>98</v>
      </c>
      <c r="AW7" s="74" t="s">
        <v>92</v>
      </c>
      <c r="AX7" s="74" t="s">
        <v>188</v>
      </c>
      <c r="AY7" s="74" t="s">
        <v>92</v>
      </c>
      <c r="AZ7" s="74" t="s">
        <v>118</v>
      </c>
      <c r="BA7" s="74" t="s">
        <v>98</v>
      </c>
      <c r="BB7" s="74" t="s">
        <v>117</v>
      </c>
      <c r="BC7" s="74" t="s">
        <v>95</v>
      </c>
      <c r="BD7" s="74" t="s">
        <v>97</v>
      </c>
      <c r="BE7" s="74" t="s">
        <v>314</v>
      </c>
      <c r="BF7" s="61" t="s">
        <v>140</v>
      </c>
      <c r="BG7" s="61"/>
      <c r="BH7" s="61" t="s">
        <v>119</v>
      </c>
      <c r="BI7" s="61" t="s">
        <v>119</v>
      </c>
      <c r="BJ7" s="61" t="s">
        <v>120</v>
      </c>
      <c r="BK7" s="61" t="s">
        <v>121</v>
      </c>
      <c r="BL7" s="84" t="s">
        <v>188</v>
      </c>
      <c r="BM7" s="84" t="s">
        <v>120</v>
      </c>
      <c r="BN7" s="84" t="s">
        <v>121</v>
      </c>
      <c r="BO7" s="84" t="s">
        <v>180</v>
      </c>
      <c r="BP7" s="84" t="s">
        <v>181</v>
      </c>
      <c r="BQ7" s="84" t="s">
        <v>182</v>
      </c>
      <c r="BR7" s="84" t="s">
        <v>181</v>
      </c>
      <c r="BS7" s="84" t="s">
        <v>98</v>
      </c>
      <c r="BT7" s="84" t="s">
        <v>117</v>
      </c>
      <c r="BU7" s="86" t="s">
        <v>120</v>
      </c>
      <c r="BV7" s="86" t="s">
        <v>121</v>
      </c>
      <c r="BW7" s="86" t="s">
        <v>180</v>
      </c>
      <c r="BX7" s="86" t="s">
        <v>181</v>
      </c>
      <c r="BY7" s="86" t="s">
        <v>182</v>
      </c>
      <c r="BZ7" s="86" t="s">
        <v>181</v>
      </c>
      <c r="CA7" s="86" t="s">
        <v>98</v>
      </c>
      <c r="CB7" s="86" t="s">
        <v>117</v>
      </c>
      <c r="CC7" s="46" t="s">
        <v>120</v>
      </c>
      <c r="CD7" s="46" t="s">
        <v>121</v>
      </c>
      <c r="CE7" s="46" t="s">
        <v>180</v>
      </c>
      <c r="CF7" s="46" t="s">
        <v>181</v>
      </c>
      <c r="CG7" s="46" t="s">
        <v>182</v>
      </c>
      <c r="CH7" s="46" t="s">
        <v>181</v>
      </c>
      <c r="CI7" s="46" t="s">
        <v>98</v>
      </c>
      <c r="CJ7" s="46" t="s">
        <v>117</v>
      </c>
    </row>
    <row r="8" spans="1:88" x14ac:dyDescent="0.2">
      <c r="A8" s="13">
        <v>44425</v>
      </c>
      <c r="B8" s="14"/>
      <c r="C8" s="14">
        <v>2400</v>
      </c>
      <c r="D8" s="14">
        <v>70</v>
      </c>
      <c r="E8" s="14">
        <v>1.5</v>
      </c>
      <c r="F8" s="14">
        <v>94</v>
      </c>
      <c r="G8" s="24">
        <f>F8/C8*100</f>
        <v>3.916666666666667</v>
      </c>
      <c r="H8" s="14">
        <v>7</v>
      </c>
      <c r="I8" s="14">
        <v>2400</v>
      </c>
      <c r="J8" s="14"/>
      <c r="K8" s="14"/>
      <c r="L8" s="14">
        <v>10</v>
      </c>
      <c r="M8" s="14">
        <v>120</v>
      </c>
      <c r="N8" s="14">
        <v>1.8</v>
      </c>
      <c r="O8" s="14">
        <v>91</v>
      </c>
      <c r="P8" s="24">
        <f>O8/I8*100</f>
        <v>3.791666666666667</v>
      </c>
      <c r="Q8" s="14">
        <v>4</v>
      </c>
      <c r="R8" s="14">
        <v>100</v>
      </c>
      <c r="S8" s="14">
        <v>2400</v>
      </c>
      <c r="T8" s="14"/>
      <c r="U8" s="14"/>
      <c r="V8" s="14">
        <v>12</v>
      </c>
      <c r="W8" s="14">
        <v>135</v>
      </c>
      <c r="X8" s="14">
        <v>2.1</v>
      </c>
      <c r="Y8" s="14">
        <v>89</v>
      </c>
      <c r="Z8" s="24">
        <f>Y8/S8*100</f>
        <v>3.7083333333333335</v>
      </c>
      <c r="AA8" s="14">
        <v>5</v>
      </c>
      <c r="AB8" s="14">
        <v>109</v>
      </c>
      <c r="AC8" s="14">
        <v>2400</v>
      </c>
      <c r="AD8" s="14"/>
      <c r="AE8" s="14"/>
      <c r="AF8" s="14">
        <v>14</v>
      </c>
      <c r="AG8" s="14">
        <v>148</v>
      </c>
      <c r="AH8" s="14">
        <v>3.5</v>
      </c>
      <c r="AI8" s="14">
        <v>87</v>
      </c>
      <c r="AJ8" s="24">
        <f>AI8/AC8*100</f>
        <v>3.6249999999999996</v>
      </c>
      <c r="AK8" s="14">
        <v>6</v>
      </c>
      <c r="AL8" s="14">
        <v>116</v>
      </c>
      <c r="AM8" s="14">
        <v>2400</v>
      </c>
      <c r="AN8" s="14"/>
      <c r="AO8" s="14"/>
      <c r="AP8" s="14">
        <v>15</v>
      </c>
      <c r="AQ8" s="14">
        <v>156</v>
      </c>
      <c r="AR8" s="14">
        <v>4</v>
      </c>
      <c r="AS8" s="14">
        <v>86</v>
      </c>
      <c r="AT8" s="24">
        <f>AS8/AM8*100</f>
        <v>3.5833333333333335</v>
      </c>
      <c r="AU8" s="14">
        <v>7</v>
      </c>
      <c r="AV8" s="14">
        <v>122</v>
      </c>
      <c r="AW8" s="14"/>
      <c r="AX8" s="14"/>
      <c r="AY8" s="14"/>
      <c r="AZ8" s="14"/>
      <c r="BA8" s="14"/>
      <c r="BB8" s="14"/>
      <c r="BC8" s="14"/>
      <c r="BD8" s="14" t="e">
        <f>BC8/AW8*100</f>
        <v>#DIV/0!</v>
      </c>
      <c r="BE8" s="14"/>
      <c r="BF8" s="14">
        <v>7</v>
      </c>
      <c r="BG8" s="14"/>
      <c r="BH8" s="14">
        <v>40</v>
      </c>
      <c r="BI8" s="14">
        <v>46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</row>
    <row r="9" spans="1:88" x14ac:dyDescent="0.2">
      <c r="A9" s="13"/>
      <c r="B9" s="14"/>
      <c r="C9" s="14"/>
      <c r="D9" s="14"/>
      <c r="E9" s="14"/>
      <c r="F9" s="14"/>
      <c r="G9" s="105" t="s">
        <v>273</v>
      </c>
      <c r="H9" s="14"/>
      <c r="I9" s="14"/>
      <c r="J9" s="14"/>
      <c r="K9" s="14"/>
      <c r="L9" s="14"/>
      <c r="M9" s="14"/>
      <c r="N9" s="14"/>
      <c r="O9" s="14"/>
      <c r="P9" s="105" t="s">
        <v>273</v>
      </c>
      <c r="Q9" s="14"/>
      <c r="R9" s="14"/>
      <c r="S9" s="14"/>
      <c r="T9" s="14"/>
      <c r="U9" s="14"/>
      <c r="V9" s="14"/>
      <c r="W9" s="14"/>
      <c r="X9" s="14"/>
      <c r="Y9" s="14"/>
      <c r="Z9" s="105" t="s">
        <v>273</v>
      </c>
      <c r="AA9" s="14"/>
      <c r="AB9" s="14"/>
      <c r="AC9" s="14"/>
      <c r="AD9" s="14"/>
      <c r="AE9" s="14"/>
      <c r="AF9" s="14"/>
      <c r="AG9" s="14"/>
      <c r="AH9" s="14"/>
      <c r="AI9" s="14"/>
      <c r="AJ9" s="105" t="s">
        <v>273</v>
      </c>
      <c r="AK9" s="14"/>
      <c r="AL9" s="14"/>
      <c r="AM9" s="14"/>
      <c r="AN9" s="14"/>
      <c r="AO9" s="14"/>
      <c r="AP9" s="14"/>
      <c r="AQ9" s="14"/>
      <c r="AR9" s="14"/>
      <c r="AS9" s="14"/>
      <c r="AT9" s="105" t="s">
        <v>273</v>
      </c>
      <c r="AU9" s="14"/>
      <c r="AV9" s="14"/>
      <c r="AW9" s="14"/>
      <c r="AX9" s="14"/>
      <c r="AY9" s="14"/>
      <c r="AZ9" s="14"/>
      <c r="BA9" s="14"/>
      <c r="BB9" s="14"/>
      <c r="BC9" s="14"/>
      <c r="BD9" s="105" t="s">
        <v>273</v>
      </c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</row>
    <row r="10" spans="1:88" x14ac:dyDescent="0.2">
      <c r="A10" s="96" t="s">
        <v>123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</row>
    <row r="11" spans="1:88" x14ac:dyDescent="0.2">
      <c r="A11" s="13"/>
      <c r="B11">
        <v>1</v>
      </c>
      <c r="G11" s="104" t="e">
        <f t="shared" ref="G11:G20" si="0">F11/C11*100</f>
        <v>#DIV/0!</v>
      </c>
      <c r="P11" s="104" t="e">
        <f t="shared" ref="P11:P20" si="1">O11/I11*100</f>
        <v>#DIV/0!</v>
      </c>
      <c r="Z11" s="104" t="e">
        <f t="shared" ref="Z11:Z80" si="2">Y11/S11*100</f>
        <v>#DIV/0!</v>
      </c>
      <c r="AJ11" s="104" t="e">
        <f t="shared" ref="AJ11:AJ80" si="3">AI11/AC11*100</f>
        <v>#DIV/0!</v>
      </c>
      <c r="AT11" s="104" t="e">
        <f t="shared" ref="AT11:AT80" si="4">AS11/AM11*100</f>
        <v>#DIV/0!</v>
      </c>
      <c r="BD11" s="104" t="e">
        <f t="shared" ref="BD11:BD80" si="5">BC11/AW11*100</f>
        <v>#DIV/0!</v>
      </c>
    </row>
    <row r="12" spans="1:88" x14ac:dyDescent="0.2">
      <c r="A12" s="15"/>
      <c r="B12">
        <v>2</v>
      </c>
      <c r="G12" s="104" t="e">
        <f t="shared" si="0"/>
        <v>#DIV/0!</v>
      </c>
      <c r="P12" s="104" t="e">
        <f t="shared" si="1"/>
        <v>#DIV/0!</v>
      </c>
      <c r="Z12" s="104" t="e">
        <f t="shared" si="2"/>
        <v>#DIV/0!</v>
      </c>
      <c r="AJ12" s="104" t="e">
        <f t="shared" si="3"/>
        <v>#DIV/0!</v>
      </c>
      <c r="AT12" s="104" t="e">
        <f t="shared" si="4"/>
        <v>#DIV/0!</v>
      </c>
      <c r="BD12" s="104" t="e">
        <f t="shared" si="5"/>
        <v>#DIV/0!</v>
      </c>
    </row>
    <row r="13" spans="1:88" x14ac:dyDescent="0.2">
      <c r="A13" s="15"/>
      <c r="B13">
        <v>3</v>
      </c>
      <c r="G13" s="104" t="e">
        <f t="shared" si="0"/>
        <v>#DIV/0!</v>
      </c>
      <c r="P13" s="104" t="e">
        <f t="shared" si="1"/>
        <v>#DIV/0!</v>
      </c>
      <c r="Z13" s="104" t="e">
        <f t="shared" si="2"/>
        <v>#DIV/0!</v>
      </c>
      <c r="AJ13" s="104" t="e">
        <f t="shared" si="3"/>
        <v>#DIV/0!</v>
      </c>
      <c r="AT13" s="104" t="e">
        <f t="shared" si="4"/>
        <v>#DIV/0!</v>
      </c>
      <c r="BD13" s="104" t="e">
        <f t="shared" si="5"/>
        <v>#DIV/0!</v>
      </c>
    </row>
    <row r="14" spans="1:88" x14ac:dyDescent="0.2">
      <c r="A14" s="15"/>
      <c r="B14">
        <v>4</v>
      </c>
      <c r="G14" s="104" t="e">
        <f t="shared" si="0"/>
        <v>#DIV/0!</v>
      </c>
      <c r="P14" s="104" t="e">
        <f t="shared" si="1"/>
        <v>#DIV/0!</v>
      </c>
      <c r="Z14" s="104" t="e">
        <f t="shared" si="2"/>
        <v>#DIV/0!</v>
      </c>
      <c r="AJ14" s="104" t="e">
        <f t="shared" si="3"/>
        <v>#DIV/0!</v>
      </c>
      <c r="AT14" s="104" t="e">
        <f t="shared" si="4"/>
        <v>#DIV/0!</v>
      </c>
      <c r="BD14" s="104" t="e">
        <f t="shared" si="5"/>
        <v>#DIV/0!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</row>
    <row r="15" spans="1:88" x14ac:dyDescent="0.2">
      <c r="A15" s="15"/>
      <c r="B15">
        <v>5</v>
      </c>
      <c r="G15" s="104" t="e">
        <f t="shared" si="0"/>
        <v>#DIV/0!</v>
      </c>
      <c r="P15" s="104" t="e">
        <f t="shared" si="1"/>
        <v>#DIV/0!</v>
      </c>
      <c r="Z15" s="104" t="e">
        <f t="shared" si="2"/>
        <v>#DIV/0!</v>
      </c>
      <c r="AJ15" s="104" t="e">
        <f t="shared" si="3"/>
        <v>#DIV/0!</v>
      </c>
      <c r="AT15" s="104" t="e">
        <f t="shared" si="4"/>
        <v>#DIV/0!</v>
      </c>
      <c r="BD15" s="104" t="e">
        <f t="shared" si="5"/>
        <v>#DIV/0!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</row>
    <row r="16" spans="1:88" x14ac:dyDescent="0.2">
      <c r="A16" s="15"/>
      <c r="B16">
        <v>6</v>
      </c>
      <c r="G16" s="104" t="e">
        <f t="shared" si="0"/>
        <v>#DIV/0!</v>
      </c>
      <c r="P16" s="104" t="e">
        <f t="shared" si="1"/>
        <v>#DIV/0!</v>
      </c>
      <c r="Z16" s="104" t="e">
        <f t="shared" si="2"/>
        <v>#DIV/0!</v>
      </c>
      <c r="AJ16" s="104" t="e">
        <f t="shared" si="3"/>
        <v>#DIV/0!</v>
      </c>
      <c r="AT16" s="104" t="e">
        <f t="shared" si="4"/>
        <v>#DIV/0!</v>
      </c>
      <c r="BD16" s="104" t="e">
        <f t="shared" si="5"/>
        <v>#DIV/0!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</row>
    <row r="17" spans="1:88" x14ac:dyDescent="0.2">
      <c r="A17" s="15"/>
      <c r="B17">
        <v>7</v>
      </c>
      <c r="G17" s="104" t="e">
        <f t="shared" si="0"/>
        <v>#DIV/0!</v>
      </c>
      <c r="P17" s="104" t="e">
        <f t="shared" si="1"/>
        <v>#DIV/0!</v>
      </c>
      <c r="Z17" s="104" t="e">
        <f t="shared" si="2"/>
        <v>#DIV/0!</v>
      </c>
      <c r="AJ17" s="104" t="e">
        <f t="shared" si="3"/>
        <v>#DIV/0!</v>
      </c>
      <c r="AT17" s="104" t="e">
        <f t="shared" si="4"/>
        <v>#DIV/0!</v>
      </c>
      <c r="BD17" s="104" t="e">
        <f t="shared" si="5"/>
        <v>#DIV/0!</v>
      </c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</row>
    <row r="18" spans="1:88" x14ac:dyDescent="0.2">
      <c r="A18" s="15"/>
      <c r="B18">
        <v>8</v>
      </c>
      <c r="G18" s="104" t="e">
        <f t="shared" si="0"/>
        <v>#DIV/0!</v>
      </c>
      <c r="P18" s="104" t="e">
        <f t="shared" si="1"/>
        <v>#DIV/0!</v>
      </c>
      <c r="Z18" s="104" t="e">
        <f t="shared" si="2"/>
        <v>#DIV/0!</v>
      </c>
      <c r="AJ18" s="104" t="e">
        <f t="shared" si="3"/>
        <v>#DIV/0!</v>
      </c>
      <c r="AT18" s="104" t="e">
        <f t="shared" si="4"/>
        <v>#DIV/0!</v>
      </c>
      <c r="BD18" s="104" t="e">
        <f t="shared" si="5"/>
        <v>#DIV/0!</v>
      </c>
    </row>
    <row r="19" spans="1:88" x14ac:dyDescent="0.2">
      <c r="A19" s="15"/>
      <c r="B19">
        <v>9</v>
      </c>
      <c r="G19" s="104" t="e">
        <f t="shared" si="0"/>
        <v>#DIV/0!</v>
      </c>
      <c r="P19" s="104" t="e">
        <f t="shared" si="1"/>
        <v>#DIV/0!</v>
      </c>
      <c r="Z19" s="104" t="e">
        <f t="shared" si="2"/>
        <v>#DIV/0!</v>
      </c>
      <c r="AJ19" s="104" t="e">
        <f t="shared" si="3"/>
        <v>#DIV/0!</v>
      </c>
      <c r="AT19" s="104" t="e">
        <f t="shared" si="4"/>
        <v>#DIV/0!</v>
      </c>
      <c r="BD19" s="104" t="e">
        <f t="shared" si="5"/>
        <v>#DIV/0!</v>
      </c>
    </row>
    <row r="20" spans="1:88" x14ac:dyDescent="0.2">
      <c r="A20" s="15"/>
      <c r="B20">
        <v>10</v>
      </c>
      <c r="G20" s="104" t="e">
        <f t="shared" si="0"/>
        <v>#DIV/0!</v>
      </c>
      <c r="P20" s="104" t="e">
        <f t="shared" si="1"/>
        <v>#DIV/0!</v>
      </c>
      <c r="Z20" s="104" t="e">
        <f t="shared" si="2"/>
        <v>#DIV/0!</v>
      </c>
      <c r="AJ20" s="104" t="e">
        <f t="shared" si="3"/>
        <v>#DIV/0!</v>
      </c>
      <c r="AT20" s="104" t="e">
        <f t="shared" si="4"/>
        <v>#DIV/0!</v>
      </c>
      <c r="BD20" s="104" t="e">
        <f t="shared" si="5"/>
        <v>#DIV/0!</v>
      </c>
    </row>
    <row r="21" spans="1:88" x14ac:dyDescent="0.2">
      <c r="A21" s="10" t="s">
        <v>124</v>
      </c>
      <c r="G21" s="22"/>
      <c r="P21" s="22"/>
      <c r="Z21" s="22"/>
      <c r="AJ21" s="22"/>
      <c r="AT21" s="22"/>
      <c r="BD21" s="64"/>
    </row>
    <row r="22" spans="1:88" x14ac:dyDescent="0.2">
      <c r="A22" s="10"/>
      <c r="G22" s="22"/>
      <c r="P22" s="22"/>
      <c r="Z22" s="22"/>
      <c r="AJ22" s="22"/>
      <c r="AT22" s="22"/>
      <c r="BD22" s="64"/>
    </row>
    <row r="23" spans="1:88" x14ac:dyDescent="0.2">
      <c r="A23" s="114" t="s">
        <v>41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</row>
    <row r="24" spans="1:88" x14ac:dyDescent="0.2">
      <c r="A24" s="25"/>
      <c r="B24">
        <v>1</v>
      </c>
      <c r="G24" s="120" t="e">
        <f t="shared" ref="G24:G44" si="6">F24/C24*100</f>
        <v>#DIV/0!</v>
      </c>
      <c r="P24" s="120" t="e">
        <f t="shared" ref="P24:P44" si="7">O24/I24*100</f>
        <v>#DIV/0!</v>
      </c>
      <c r="Z24" s="120" t="e">
        <f t="shared" si="2"/>
        <v>#DIV/0!</v>
      </c>
      <c r="AJ24" s="120" t="e">
        <f t="shared" si="3"/>
        <v>#DIV/0!</v>
      </c>
      <c r="AT24" s="120" t="e">
        <f t="shared" si="4"/>
        <v>#DIV/0!</v>
      </c>
      <c r="BD24" s="119" t="e">
        <f t="shared" si="5"/>
        <v>#DIV/0!</v>
      </c>
    </row>
    <row r="25" spans="1:88" x14ac:dyDescent="0.2">
      <c r="A25" s="15"/>
      <c r="B25">
        <v>2</v>
      </c>
      <c r="G25" s="120" t="e">
        <f t="shared" si="6"/>
        <v>#DIV/0!</v>
      </c>
      <c r="P25" s="120" t="e">
        <f t="shared" si="7"/>
        <v>#DIV/0!</v>
      </c>
      <c r="Z25" s="120" t="e">
        <f t="shared" si="2"/>
        <v>#DIV/0!</v>
      </c>
      <c r="AJ25" s="120" t="e">
        <f t="shared" si="3"/>
        <v>#DIV/0!</v>
      </c>
      <c r="AT25" s="120" t="e">
        <f t="shared" si="4"/>
        <v>#DIV/0!</v>
      </c>
      <c r="BD25" s="119" t="e">
        <f t="shared" si="5"/>
        <v>#DIV/0!</v>
      </c>
    </row>
    <row r="26" spans="1:88" x14ac:dyDescent="0.2">
      <c r="A26" s="15"/>
      <c r="B26">
        <v>3</v>
      </c>
      <c r="G26" s="120" t="e">
        <f t="shared" si="6"/>
        <v>#DIV/0!</v>
      </c>
      <c r="P26" s="120" t="e">
        <f t="shared" si="7"/>
        <v>#DIV/0!</v>
      </c>
      <c r="Z26" s="120" t="e">
        <f t="shared" si="2"/>
        <v>#DIV/0!</v>
      </c>
      <c r="AJ26" s="120" t="e">
        <f t="shared" si="3"/>
        <v>#DIV/0!</v>
      </c>
      <c r="AT26" s="120" t="e">
        <f t="shared" si="4"/>
        <v>#DIV/0!</v>
      </c>
      <c r="BD26" s="119" t="e">
        <f t="shared" si="5"/>
        <v>#DIV/0!</v>
      </c>
    </row>
    <row r="27" spans="1:88" x14ac:dyDescent="0.2">
      <c r="A27" s="15"/>
      <c r="B27">
        <v>4</v>
      </c>
      <c r="G27" s="120" t="e">
        <f t="shared" si="6"/>
        <v>#DIV/0!</v>
      </c>
      <c r="P27" s="120" t="e">
        <f t="shared" si="7"/>
        <v>#DIV/0!</v>
      </c>
      <c r="Z27" s="120" t="e">
        <f t="shared" si="2"/>
        <v>#DIV/0!</v>
      </c>
      <c r="AJ27" s="120" t="e">
        <f t="shared" si="3"/>
        <v>#DIV/0!</v>
      </c>
      <c r="AT27" s="120" t="e">
        <f t="shared" si="4"/>
        <v>#DIV/0!</v>
      </c>
      <c r="BD27" s="119" t="e">
        <f t="shared" si="5"/>
        <v>#DIV/0!</v>
      </c>
    </row>
    <row r="28" spans="1:88" x14ac:dyDescent="0.2">
      <c r="A28" s="15"/>
      <c r="B28">
        <v>5</v>
      </c>
      <c r="G28" s="120" t="e">
        <f t="shared" si="6"/>
        <v>#DIV/0!</v>
      </c>
      <c r="P28" s="120" t="e">
        <f t="shared" si="7"/>
        <v>#DIV/0!</v>
      </c>
      <c r="Z28" s="120" t="e">
        <f t="shared" si="2"/>
        <v>#DIV/0!</v>
      </c>
      <c r="AJ28" s="120" t="e">
        <f t="shared" si="3"/>
        <v>#DIV/0!</v>
      </c>
      <c r="AT28" s="120" t="e">
        <f t="shared" si="4"/>
        <v>#DIV/0!</v>
      </c>
      <c r="BD28" s="119" t="e">
        <f t="shared" si="5"/>
        <v>#DIV/0!</v>
      </c>
    </row>
    <row r="29" spans="1:88" x14ac:dyDescent="0.2">
      <c r="A29" s="15"/>
      <c r="B29">
        <v>6</v>
      </c>
      <c r="G29" s="120" t="e">
        <f t="shared" si="6"/>
        <v>#DIV/0!</v>
      </c>
      <c r="P29" s="120" t="e">
        <f t="shared" si="7"/>
        <v>#DIV/0!</v>
      </c>
      <c r="Z29" s="120" t="e">
        <f t="shared" si="2"/>
        <v>#DIV/0!</v>
      </c>
      <c r="AJ29" s="120" t="e">
        <f t="shared" si="3"/>
        <v>#DIV/0!</v>
      </c>
      <c r="AT29" s="120" t="e">
        <f t="shared" si="4"/>
        <v>#DIV/0!</v>
      </c>
      <c r="BD29" s="119" t="e">
        <f t="shared" si="5"/>
        <v>#DIV/0!</v>
      </c>
    </row>
    <row r="30" spans="1:88" x14ac:dyDescent="0.2">
      <c r="A30" s="15"/>
      <c r="B30">
        <v>7</v>
      </c>
      <c r="G30" s="120" t="e">
        <f t="shared" si="6"/>
        <v>#DIV/0!</v>
      </c>
      <c r="P30" s="120" t="e">
        <f t="shared" si="7"/>
        <v>#DIV/0!</v>
      </c>
      <c r="Z30" s="120" t="e">
        <f t="shared" si="2"/>
        <v>#DIV/0!</v>
      </c>
      <c r="AJ30" s="120" t="e">
        <f t="shared" si="3"/>
        <v>#DIV/0!</v>
      </c>
      <c r="AT30" s="120" t="e">
        <f t="shared" si="4"/>
        <v>#DIV/0!</v>
      </c>
      <c r="BD30" s="119" t="e">
        <f t="shared" si="5"/>
        <v>#DIV/0!</v>
      </c>
    </row>
    <row r="31" spans="1:88" x14ac:dyDescent="0.2">
      <c r="A31" s="15"/>
      <c r="B31">
        <v>8</v>
      </c>
      <c r="G31" s="120" t="e">
        <f t="shared" si="6"/>
        <v>#DIV/0!</v>
      </c>
      <c r="P31" s="120" t="e">
        <f t="shared" si="7"/>
        <v>#DIV/0!</v>
      </c>
      <c r="Z31" s="120" t="e">
        <f t="shared" si="2"/>
        <v>#DIV/0!</v>
      </c>
      <c r="AJ31" s="120" t="e">
        <f t="shared" si="3"/>
        <v>#DIV/0!</v>
      </c>
      <c r="AT31" s="120" t="e">
        <f t="shared" si="4"/>
        <v>#DIV/0!</v>
      </c>
      <c r="BD31" s="119" t="e">
        <f t="shared" si="5"/>
        <v>#DIV/0!</v>
      </c>
    </row>
    <row r="32" spans="1:88" x14ac:dyDescent="0.2">
      <c r="A32" s="15"/>
      <c r="B32">
        <v>9</v>
      </c>
      <c r="G32" s="120" t="e">
        <f t="shared" si="6"/>
        <v>#DIV/0!</v>
      </c>
      <c r="P32" s="120" t="e">
        <f t="shared" si="7"/>
        <v>#DIV/0!</v>
      </c>
      <c r="Z32" s="120" t="e">
        <f t="shared" si="2"/>
        <v>#DIV/0!</v>
      </c>
      <c r="AJ32" s="120" t="e">
        <f t="shared" si="3"/>
        <v>#DIV/0!</v>
      </c>
      <c r="AT32" s="120" t="e">
        <f t="shared" si="4"/>
        <v>#DIV/0!</v>
      </c>
      <c r="BD32" s="119" t="e">
        <f t="shared" si="5"/>
        <v>#DIV/0!</v>
      </c>
    </row>
    <row r="33" spans="1:56" x14ac:dyDescent="0.2">
      <c r="A33" s="15"/>
      <c r="B33">
        <v>10</v>
      </c>
      <c r="G33" s="120" t="e">
        <f t="shared" si="6"/>
        <v>#DIV/0!</v>
      </c>
      <c r="P33" s="120" t="e">
        <f t="shared" si="7"/>
        <v>#DIV/0!</v>
      </c>
      <c r="Z33" s="120" t="e">
        <f t="shared" si="2"/>
        <v>#DIV/0!</v>
      </c>
      <c r="AJ33" s="120" t="e">
        <f t="shared" si="3"/>
        <v>#DIV/0!</v>
      </c>
      <c r="AT33" s="120" t="e">
        <f t="shared" si="4"/>
        <v>#DIV/0!</v>
      </c>
      <c r="BD33" s="119" t="e">
        <f t="shared" si="5"/>
        <v>#DIV/0!</v>
      </c>
    </row>
    <row r="34" spans="1:56" x14ac:dyDescent="0.2">
      <c r="A34" s="15"/>
      <c r="B34">
        <v>11</v>
      </c>
      <c r="G34" s="120" t="e">
        <f t="shared" si="6"/>
        <v>#DIV/0!</v>
      </c>
      <c r="P34" s="120" t="e">
        <f t="shared" si="7"/>
        <v>#DIV/0!</v>
      </c>
      <c r="Z34" s="120" t="e">
        <f t="shared" si="2"/>
        <v>#DIV/0!</v>
      </c>
      <c r="AJ34" s="120" t="e">
        <f t="shared" si="3"/>
        <v>#DIV/0!</v>
      </c>
      <c r="AT34" s="120" t="e">
        <f t="shared" si="4"/>
        <v>#DIV/0!</v>
      </c>
      <c r="BD34" s="119" t="e">
        <f t="shared" si="5"/>
        <v>#DIV/0!</v>
      </c>
    </row>
    <row r="35" spans="1:56" x14ac:dyDescent="0.2">
      <c r="A35" s="15"/>
      <c r="B35">
        <v>12</v>
      </c>
      <c r="G35" s="120" t="e">
        <f t="shared" si="6"/>
        <v>#DIV/0!</v>
      </c>
      <c r="P35" s="120" t="e">
        <f t="shared" si="7"/>
        <v>#DIV/0!</v>
      </c>
      <c r="Z35" s="120" t="e">
        <f t="shared" si="2"/>
        <v>#DIV/0!</v>
      </c>
      <c r="AJ35" s="120" t="e">
        <f t="shared" si="3"/>
        <v>#DIV/0!</v>
      </c>
      <c r="AT35" s="120" t="e">
        <f t="shared" si="4"/>
        <v>#DIV/0!</v>
      </c>
      <c r="BD35" s="119" t="e">
        <f t="shared" si="5"/>
        <v>#DIV/0!</v>
      </c>
    </row>
    <row r="36" spans="1:56" x14ac:dyDescent="0.2">
      <c r="A36" s="15"/>
      <c r="B36">
        <v>13</v>
      </c>
      <c r="G36" s="120" t="e">
        <f t="shared" si="6"/>
        <v>#DIV/0!</v>
      </c>
      <c r="P36" s="120" t="e">
        <f t="shared" si="7"/>
        <v>#DIV/0!</v>
      </c>
      <c r="Z36" s="120" t="e">
        <f t="shared" si="2"/>
        <v>#DIV/0!</v>
      </c>
      <c r="AJ36" s="120" t="e">
        <f t="shared" si="3"/>
        <v>#DIV/0!</v>
      </c>
      <c r="AT36" s="120" t="e">
        <f t="shared" si="4"/>
        <v>#DIV/0!</v>
      </c>
      <c r="BD36" s="119" t="e">
        <f t="shared" si="5"/>
        <v>#DIV/0!</v>
      </c>
    </row>
    <row r="37" spans="1:56" x14ac:dyDescent="0.2">
      <c r="A37" s="15"/>
      <c r="B37">
        <v>14</v>
      </c>
      <c r="G37" s="120" t="e">
        <f t="shared" si="6"/>
        <v>#DIV/0!</v>
      </c>
      <c r="P37" s="120" t="e">
        <f t="shared" si="7"/>
        <v>#DIV/0!</v>
      </c>
      <c r="Z37" s="120" t="e">
        <f t="shared" si="2"/>
        <v>#DIV/0!</v>
      </c>
      <c r="AJ37" s="120" t="e">
        <f t="shared" si="3"/>
        <v>#DIV/0!</v>
      </c>
      <c r="AT37" s="120" t="e">
        <f t="shared" si="4"/>
        <v>#DIV/0!</v>
      </c>
      <c r="BD37" s="119" t="e">
        <f t="shared" si="5"/>
        <v>#DIV/0!</v>
      </c>
    </row>
    <row r="38" spans="1:56" x14ac:dyDescent="0.2">
      <c r="A38" s="15"/>
      <c r="B38">
        <v>15</v>
      </c>
      <c r="G38" s="120" t="e">
        <f t="shared" si="6"/>
        <v>#DIV/0!</v>
      </c>
      <c r="P38" s="120" t="e">
        <f t="shared" si="7"/>
        <v>#DIV/0!</v>
      </c>
      <c r="Z38" s="120" t="e">
        <f t="shared" si="2"/>
        <v>#DIV/0!</v>
      </c>
      <c r="AJ38" s="120" t="e">
        <f t="shared" si="3"/>
        <v>#DIV/0!</v>
      </c>
      <c r="AT38" s="120" t="e">
        <f t="shared" si="4"/>
        <v>#DIV/0!</v>
      </c>
      <c r="BD38" s="119" t="e">
        <f t="shared" si="5"/>
        <v>#DIV/0!</v>
      </c>
    </row>
    <row r="39" spans="1:56" x14ac:dyDescent="0.2">
      <c r="A39" s="15"/>
      <c r="B39">
        <v>16</v>
      </c>
      <c r="G39" s="120" t="e">
        <f t="shared" si="6"/>
        <v>#DIV/0!</v>
      </c>
      <c r="P39" s="120" t="e">
        <f t="shared" si="7"/>
        <v>#DIV/0!</v>
      </c>
      <c r="Z39" s="120" t="e">
        <f t="shared" si="2"/>
        <v>#DIV/0!</v>
      </c>
      <c r="AJ39" s="120" t="e">
        <f t="shared" si="3"/>
        <v>#DIV/0!</v>
      </c>
      <c r="AT39" s="120" t="e">
        <f t="shared" si="4"/>
        <v>#DIV/0!</v>
      </c>
      <c r="BD39" s="119" t="e">
        <f t="shared" si="5"/>
        <v>#DIV/0!</v>
      </c>
    </row>
    <row r="40" spans="1:56" x14ac:dyDescent="0.2">
      <c r="A40" s="15"/>
      <c r="B40">
        <v>17</v>
      </c>
      <c r="G40" s="120" t="e">
        <f t="shared" si="6"/>
        <v>#DIV/0!</v>
      </c>
      <c r="P40" s="120" t="e">
        <f t="shared" si="7"/>
        <v>#DIV/0!</v>
      </c>
      <c r="Z40" s="120" t="e">
        <f t="shared" si="2"/>
        <v>#DIV/0!</v>
      </c>
      <c r="AJ40" s="120" t="e">
        <f t="shared" si="3"/>
        <v>#DIV/0!</v>
      </c>
      <c r="AT40" s="120" t="e">
        <f t="shared" si="4"/>
        <v>#DIV/0!</v>
      </c>
      <c r="BD40" s="119" t="e">
        <f t="shared" si="5"/>
        <v>#DIV/0!</v>
      </c>
    </row>
    <row r="41" spans="1:56" x14ac:dyDescent="0.2">
      <c r="A41" s="15"/>
      <c r="B41">
        <v>18</v>
      </c>
      <c r="G41" s="120" t="e">
        <f t="shared" si="6"/>
        <v>#DIV/0!</v>
      </c>
      <c r="P41" s="120" t="e">
        <f t="shared" si="7"/>
        <v>#DIV/0!</v>
      </c>
      <c r="Z41" s="120" t="e">
        <f t="shared" si="2"/>
        <v>#DIV/0!</v>
      </c>
      <c r="AJ41" s="120" t="e">
        <f t="shared" si="3"/>
        <v>#DIV/0!</v>
      </c>
      <c r="AT41" s="120" t="e">
        <f t="shared" si="4"/>
        <v>#DIV/0!</v>
      </c>
      <c r="BD41" s="119" t="e">
        <f t="shared" si="5"/>
        <v>#DIV/0!</v>
      </c>
    </row>
    <row r="42" spans="1:56" x14ac:dyDescent="0.2">
      <c r="A42" s="15"/>
      <c r="B42">
        <v>19</v>
      </c>
      <c r="G42" s="120" t="e">
        <f t="shared" si="6"/>
        <v>#DIV/0!</v>
      </c>
      <c r="P42" s="120" t="e">
        <f t="shared" si="7"/>
        <v>#DIV/0!</v>
      </c>
      <c r="Z42" s="120" t="e">
        <f t="shared" si="2"/>
        <v>#DIV/0!</v>
      </c>
      <c r="AJ42" s="120" t="e">
        <f t="shared" si="3"/>
        <v>#DIV/0!</v>
      </c>
      <c r="AT42" s="120" t="e">
        <f t="shared" si="4"/>
        <v>#DIV/0!</v>
      </c>
      <c r="BD42" s="119" t="e">
        <f t="shared" si="5"/>
        <v>#DIV/0!</v>
      </c>
    </row>
    <row r="43" spans="1:56" x14ac:dyDescent="0.2">
      <c r="A43" s="15"/>
      <c r="B43">
        <v>20</v>
      </c>
      <c r="G43" s="120" t="e">
        <f t="shared" si="6"/>
        <v>#DIV/0!</v>
      </c>
      <c r="P43" s="120" t="e">
        <f t="shared" si="7"/>
        <v>#DIV/0!</v>
      </c>
      <c r="Z43" s="120" t="e">
        <f t="shared" si="2"/>
        <v>#DIV/0!</v>
      </c>
      <c r="AJ43" s="120" t="e">
        <f t="shared" si="3"/>
        <v>#DIV/0!</v>
      </c>
      <c r="AT43" s="120" t="e">
        <f t="shared" si="4"/>
        <v>#DIV/0!</v>
      </c>
      <c r="BD43" s="119" t="e">
        <f t="shared" si="5"/>
        <v>#DIV/0!</v>
      </c>
    </row>
    <row r="44" spans="1:56" x14ac:dyDescent="0.2">
      <c r="A44" s="15"/>
      <c r="B44">
        <v>21</v>
      </c>
      <c r="G44" s="120" t="e">
        <f t="shared" si="6"/>
        <v>#DIV/0!</v>
      </c>
      <c r="P44" s="120" t="e">
        <f t="shared" si="7"/>
        <v>#DIV/0!</v>
      </c>
      <c r="Z44" s="120" t="e">
        <f t="shared" si="2"/>
        <v>#DIV/0!</v>
      </c>
      <c r="AJ44" s="120" t="e">
        <f t="shared" si="3"/>
        <v>#DIV/0!</v>
      </c>
      <c r="AT44" s="120" t="e">
        <f t="shared" si="4"/>
        <v>#DIV/0!</v>
      </c>
      <c r="BD44" s="119" t="e">
        <f t="shared" si="5"/>
        <v>#DIV/0!</v>
      </c>
    </row>
    <row r="45" spans="1:56" x14ac:dyDescent="0.2">
      <c r="A45" s="15"/>
      <c r="B45">
        <v>22</v>
      </c>
      <c r="G45" s="120" t="e">
        <f t="shared" ref="G45:G51" si="8">F45/C45*100</f>
        <v>#DIV/0!</v>
      </c>
      <c r="P45" s="120" t="e">
        <f t="shared" ref="P45:P51" si="9">O45/I45*100</f>
        <v>#DIV/0!</v>
      </c>
      <c r="Z45" s="120" t="e">
        <f t="shared" ref="Z45:Z51" si="10">Y45/S45*100</f>
        <v>#DIV/0!</v>
      </c>
      <c r="AJ45" s="120" t="e">
        <f t="shared" ref="AJ45:AJ51" si="11">AI45/AC45*100</f>
        <v>#DIV/0!</v>
      </c>
      <c r="AT45" s="120" t="e">
        <f t="shared" ref="AT45:AT51" si="12">AS45/AM45*100</f>
        <v>#DIV/0!</v>
      </c>
      <c r="BD45" s="119" t="e">
        <f t="shared" ref="BD45:BD51" si="13">BC45/AW45*100</f>
        <v>#DIV/0!</v>
      </c>
    </row>
    <row r="46" spans="1:56" x14ac:dyDescent="0.2">
      <c r="A46" s="15"/>
      <c r="B46">
        <v>23</v>
      </c>
      <c r="G46" s="120" t="e">
        <f t="shared" si="8"/>
        <v>#DIV/0!</v>
      </c>
      <c r="P46" s="120" t="e">
        <f t="shared" si="9"/>
        <v>#DIV/0!</v>
      </c>
      <c r="Z46" s="120" t="e">
        <f t="shared" si="10"/>
        <v>#DIV/0!</v>
      </c>
      <c r="AJ46" s="120" t="e">
        <f t="shared" si="11"/>
        <v>#DIV/0!</v>
      </c>
      <c r="AT46" s="120" t="e">
        <f t="shared" si="12"/>
        <v>#DIV/0!</v>
      </c>
      <c r="BD46" s="119" t="e">
        <f t="shared" si="13"/>
        <v>#DIV/0!</v>
      </c>
    </row>
    <row r="47" spans="1:56" x14ac:dyDescent="0.2">
      <c r="A47" s="15"/>
      <c r="B47">
        <v>24</v>
      </c>
      <c r="G47" s="120" t="e">
        <f t="shared" si="8"/>
        <v>#DIV/0!</v>
      </c>
      <c r="P47" s="120" t="e">
        <f t="shared" si="9"/>
        <v>#DIV/0!</v>
      </c>
      <c r="Z47" s="120" t="e">
        <f t="shared" si="10"/>
        <v>#DIV/0!</v>
      </c>
      <c r="AJ47" s="120" t="e">
        <f t="shared" si="11"/>
        <v>#DIV/0!</v>
      </c>
      <c r="AT47" s="120" t="e">
        <f t="shared" si="12"/>
        <v>#DIV/0!</v>
      </c>
      <c r="BD47" s="119" t="e">
        <f t="shared" si="13"/>
        <v>#DIV/0!</v>
      </c>
    </row>
    <row r="48" spans="1:56" x14ac:dyDescent="0.2">
      <c r="A48" s="15"/>
      <c r="B48">
        <v>25</v>
      </c>
      <c r="G48" s="120" t="e">
        <f t="shared" si="8"/>
        <v>#DIV/0!</v>
      </c>
      <c r="P48" s="120" t="e">
        <f t="shared" si="9"/>
        <v>#DIV/0!</v>
      </c>
      <c r="Z48" s="120" t="e">
        <f t="shared" si="10"/>
        <v>#DIV/0!</v>
      </c>
      <c r="AJ48" s="120" t="e">
        <f t="shared" si="11"/>
        <v>#DIV/0!</v>
      </c>
      <c r="AT48" s="120" t="e">
        <f t="shared" si="12"/>
        <v>#DIV/0!</v>
      </c>
      <c r="BD48" s="119" t="e">
        <f t="shared" si="13"/>
        <v>#DIV/0!</v>
      </c>
    </row>
    <row r="49" spans="1:88" x14ac:dyDescent="0.2">
      <c r="A49" s="15"/>
      <c r="B49">
        <v>26</v>
      </c>
      <c r="G49" s="120" t="e">
        <f t="shared" si="8"/>
        <v>#DIV/0!</v>
      </c>
      <c r="P49" s="120" t="e">
        <f t="shared" si="9"/>
        <v>#DIV/0!</v>
      </c>
      <c r="Z49" s="120" t="e">
        <f t="shared" si="10"/>
        <v>#DIV/0!</v>
      </c>
      <c r="AJ49" s="120" t="e">
        <f t="shared" si="11"/>
        <v>#DIV/0!</v>
      </c>
      <c r="AT49" s="120" t="e">
        <f t="shared" si="12"/>
        <v>#DIV/0!</v>
      </c>
      <c r="BD49" s="119" t="e">
        <f t="shared" si="13"/>
        <v>#DIV/0!</v>
      </c>
    </row>
    <row r="50" spans="1:88" x14ac:dyDescent="0.2">
      <c r="A50" s="15"/>
      <c r="B50">
        <v>27</v>
      </c>
      <c r="G50" s="120" t="e">
        <f t="shared" si="8"/>
        <v>#DIV/0!</v>
      </c>
      <c r="P50" s="120" t="e">
        <f t="shared" si="9"/>
        <v>#DIV/0!</v>
      </c>
      <c r="Z50" s="120" t="e">
        <f t="shared" si="10"/>
        <v>#DIV/0!</v>
      </c>
      <c r="AJ50" s="120" t="e">
        <f t="shared" si="11"/>
        <v>#DIV/0!</v>
      </c>
      <c r="AT50" s="120" t="e">
        <f t="shared" si="12"/>
        <v>#DIV/0!</v>
      </c>
      <c r="BD50" s="119" t="e">
        <f t="shared" si="13"/>
        <v>#DIV/0!</v>
      </c>
    </row>
    <row r="51" spans="1:88" x14ac:dyDescent="0.2">
      <c r="A51" s="15"/>
      <c r="B51">
        <v>28</v>
      </c>
      <c r="G51" s="120" t="e">
        <f t="shared" si="8"/>
        <v>#DIV/0!</v>
      </c>
      <c r="P51" s="120" t="e">
        <f t="shared" si="9"/>
        <v>#DIV/0!</v>
      </c>
      <c r="Z51" s="120" t="e">
        <f t="shared" si="10"/>
        <v>#DIV/0!</v>
      </c>
      <c r="AJ51" s="120" t="e">
        <f t="shared" si="11"/>
        <v>#DIV/0!</v>
      </c>
      <c r="AT51" s="120" t="e">
        <f t="shared" si="12"/>
        <v>#DIV/0!</v>
      </c>
      <c r="BD51" s="119" t="e">
        <f t="shared" si="13"/>
        <v>#DIV/0!</v>
      </c>
    </row>
    <row r="52" spans="1:88" x14ac:dyDescent="0.2">
      <c r="A52" s="15"/>
      <c r="G52" s="22"/>
      <c r="P52" s="22"/>
      <c r="Z52" s="22"/>
      <c r="AJ52" s="22"/>
      <c r="AT52" s="22"/>
      <c r="BD52" s="64"/>
    </row>
    <row r="53" spans="1:88" x14ac:dyDescent="0.2">
      <c r="A53" s="16" t="s">
        <v>125</v>
      </c>
      <c r="G53" s="22"/>
      <c r="P53" s="22"/>
      <c r="Z53" s="22"/>
      <c r="AJ53" s="22"/>
      <c r="AT53" s="22"/>
      <c r="BD53" s="64"/>
    </row>
    <row r="54" spans="1:88" x14ac:dyDescent="0.2">
      <c r="A54" s="10" t="s">
        <v>126</v>
      </c>
      <c r="G54" s="22"/>
      <c r="P54" s="22"/>
      <c r="Z54" s="22"/>
      <c r="AJ54" s="22"/>
      <c r="AT54" s="22"/>
      <c r="BD54" s="64"/>
    </row>
    <row r="55" spans="1:88" x14ac:dyDescent="0.2">
      <c r="A55" s="10" t="s">
        <v>127</v>
      </c>
      <c r="G55" s="22"/>
      <c r="P55" s="22"/>
      <c r="Z55" s="22"/>
      <c r="AJ55" s="22"/>
      <c r="AT55" s="22"/>
      <c r="BD55" s="64"/>
    </row>
    <row r="56" spans="1:88" x14ac:dyDescent="0.2">
      <c r="A56" s="10" t="s">
        <v>128</v>
      </c>
      <c r="G56" s="22"/>
      <c r="P56" s="22"/>
      <c r="Z56" s="22"/>
      <c r="AJ56" s="22"/>
      <c r="AT56" s="22"/>
      <c r="BD56" s="64"/>
    </row>
    <row r="57" spans="1:88" x14ac:dyDescent="0.2">
      <c r="A57" s="10" t="s">
        <v>129</v>
      </c>
      <c r="G57" s="22"/>
      <c r="P57" s="22"/>
      <c r="Z57" s="22"/>
      <c r="AJ57" s="22"/>
      <c r="AT57" s="22"/>
      <c r="BD57" s="64"/>
    </row>
    <row r="58" spans="1:88" x14ac:dyDescent="0.2">
      <c r="A58" s="10"/>
      <c r="G58" s="22"/>
      <c r="P58" s="22"/>
      <c r="Z58" s="22"/>
      <c r="AJ58" s="22"/>
      <c r="AT58" s="22"/>
      <c r="BD58" s="64"/>
    </row>
    <row r="59" spans="1:88" x14ac:dyDescent="0.2">
      <c r="A59" s="100" t="s">
        <v>130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</row>
    <row r="60" spans="1:88" x14ac:dyDescent="0.2">
      <c r="A60" s="15"/>
      <c r="B60">
        <v>1</v>
      </c>
      <c r="G60" s="120" t="e">
        <f t="shared" ref="G60:G80" si="14">F60/C60*100</f>
        <v>#DIV/0!</v>
      </c>
      <c r="P60" s="120" t="e">
        <f t="shared" ref="P60:P80" si="15">O60/I60*100</f>
        <v>#DIV/0!</v>
      </c>
      <c r="Z60" s="120" t="e">
        <f t="shared" si="2"/>
        <v>#DIV/0!</v>
      </c>
      <c r="AJ60" s="120" t="e">
        <f t="shared" si="3"/>
        <v>#DIV/0!</v>
      </c>
      <c r="AT60" s="120" t="e">
        <f t="shared" si="4"/>
        <v>#DIV/0!</v>
      </c>
      <c r="BD60" s="119" t="e">
        <f t="shared" si="5"/>
        <v>#DIV/0!</v>
      </c>
    </row>
    <row r="61" spans="1:88" x14ac:dyDescent="0.2">
      <c r="A61" s="15"/>
      <c r="B61">
        <v>2</v>
      </c>
      <c r="G61" s="120" t="e">
        <f t="shared" si="14"/>
        <v>#DIV/0!</v>
      </c>
      <c r="P61" s="120" t="e">
        <f t="shared" si="15"/>
        <v>#DIV/0!</v>
      </c>
      <c r="Z61" s="120" t="e">
        <f t="shared" si="2"/>
        <v>#DIV/0!</v>
      </c>
      <c r="AJ61" s="120" t="e">
        <f t="shared" si="3"/>
        <v>#DIV/0!</v>
      </c>
      <c r="AT61" s="120" t="e">
        <f t="shared" si="4"/>
        <v>#DIV/0!</v>
      </c>
      <c r="BD61" s="119" t="e">
        <f t="shared" si="5"/>
        <v>#DIV/0!</v>
      </c>
    </row>
    <row r="62" spans="1:88" x14ac:dyDescent="0.2">
      <c r="A62" s="15"/>
      <c r="B62">
        <v>3</v>
      </c>
      <c r="G62" s="120" t="e">
        <f t="shared" si="14"/>
        <v>#DIV/0!</v>
      </c>
      <c r="P62" s="120" t="e">
        <f t="shared" si="15"/>
        <v>#DIV/0!</v>
      </c>
      <c r="Z62" s="120" t="e">
        <f t="shared" si="2"/>
        <v>#DIV/0!</v>
      </c>
      <c r="AJ62" s="120" t="e">
        <f t="shared" si="3"/>
        <v>#DIV/0!</v>
      </c>
      <c r="AT62" s="120" t="e">
        <f t="shared" si="4"/>
        <v>#DIV/0!</v>
      </c>
      <c r="BD62" s="119" t="e">
        <f t="shared" si="5"/>
        <v>#DIV/0!</v>
      </c>
    </row>
    <row r="63" spans="1:88" x14ac:dyDescent="0.2">
      <c r="A63" s="15"/>
      <c r="B63">
        <v>4</v>
      </c>
      <c r="G63" s="120" t="e">
        <f t="shared" si="14"/>
        <v>#DIV/0!</v>
      </c>
      <c r="P63" s="120" t="e">
        <f t="shared" si="15"/>
        <v>#DIV/0!</v>
      </c>
      <c r="Z63" s="120" t="e">
        <f t="shared" si="2"/>
        <v>#DIV/0!</v>
      </c>
      <c r="AJ63" s="120" t="e">
        <f t="shared" si="3"/>
        <v>#DIV/0!</v>
      </c>
      <c r="AT63" s="120" t="e">
        <f t="shared" si="4"/>
        <v>#DIV/0!</v>
      </c>
      <c r="BD63" s="119" t="e">
        <f t="shared" si="5"/>
        <v>#DIV/0!</v>
      </c>
    </row>
    <row r="64" spans="1:88" x14ac:dyDescent="0.2">
      <c r="A64" s="15"/>
      <c r="B64">
        <v>5</v>
      </c>
      <c r="G64" s="120" t="e">
        <f t="shared" si="14"/>
        <v>#DIV/0!</v>
      </c>
      <c r="P64" s="120" t="e">
        <f t="shared" si="15"/>
        <v>#DIV/0!</v>
      </c>
      <c r="Z64" s="120" t="e">
        <f t="shared" si="2"/>
        <v>#DIV/0!</v>
      </c>
      <c r="AJ64" s="120" t="e">
        <f t="shared" si="3"/>
        <v>#DIV/0!</v>
      </c>
      <c r="AT64" s="120" t="e">
        <f t="shared" si="4"/>
        <v>#DIV/0!</v>
      </c>
      <c r="BD64" s="119" t="e">
        <f t="shared" si="5"/>
        <v>#DIV/0!</v>
      </c>
    </row>
    <row r="65" spans="1:56" x14ac:dyDescent="0.2">
      <c r="A65" s="15"/>
      <c r="B65">
        <v>6</v>
      </c>
      <c r="G65" s="120" t="e">
        <f t="shared" si="14"/>
        <v>#DIV/0!</v>
      </c>
      <c r="P65" s="120" t="e">
        <f t="shared" si="15"/>
        <v>#DIV/0!</v>
      </c>
      <c r="Z65" s="120" t="e">
        <f t="shared" si="2"/>
        <v>#DIV/0!</v>
      </c>
      <c r="AJ65" s="120" t="e">
        <f t="shared" si="3"/>
        <v>#DIV/0!</v>
      </c>
      <c r="AT65" s="120" t="e">
        <f t="shared" si="4"/>
        <v>#DIV/0!</v>
      </c>
      <c r="BD65" s="119" t="e">
        <f t="shared" si="5"/>
        <v>#DIV/0!</v>
      </c>
    </row>
    <row r="66" spans="1:56" x14ac:dyDescent="0.2">
      <c r="A66" s="15"/>
      <c r="B66">
        <v>7</v>
      </c>
      <c r="G66" s="120" t="e">
        <f t="shared" si="14"/>
        <v>#DIV/0!</v>
      </c>
      <c r="P66" s="120" t="e">
        <f t="shared" si="15"/>
        <v>#DIV/0!</v>
      </c>
      <c r="Z66" s="120" t="e">
        <f t="shared" si="2"/>
        <v>#DIV/0!</v>
      </c>
      <c r="AJ66" s="120" t="e">
        <f t="shared" si="3"/>
        <v>#DIV/0!</v>
      </c>
      <c r="AT66" s="120" t="e">
        <f t="shared" si="4"/>
        <v>#DIV/0!</v>
      </c>
      <c r="BD66" s="119" t="e">
        <f t="shared" si="5"/>
        <v>#DIV/0!</v>
      </c>
    </row>
    <row r="67" spans="1:56" x14ac:dyDescent="0.2">
      <c r="A67" s="15"/>
      <c r="B67">
        <v>8</v>
      </c>
      <c r="G67" s="120" t="e">
        <f t="shared" si="14"/>
        <v>#DIV/0!</v>
      </c>
      <c r="P67" s="120" t="e">
        <f t="shared" si="15"/>
        <v>#DIV/0!</v>
      </c>
      <c r="Z67" s="120" t="e">
        <f t="shared" si="2"/>
        <v>#DIV/0!</v>
      </c>
      <c r="AJ67" s="120" t="e">
        <f t="shared" si="3"/>
        <v>#DIV/0!</v>
      </c>
      <c r="AT67" s="120" t="e">
        <f t="shared" si="4"/>
        <v>#DIV/0!</v>
      </c>
      <c r="BD67" s="119" t="e">
        <f t="shared" si="5"/>
        <v>#DIV/0!</v>
      </c>
    </row>
    <row r="68" spans="1:56" x14ac:dyDescent="0.2">
      <c r="A68" s="15"/>
      <c r="B68">
        <v>9</v>
      </c>
      <c r="G68" s="120" t="e">
        <f t="shared" si="14"/>
        <v>#DIV/0!</v>
      </c>
      <c r="P68" s="120" t="e">
        <f t="shared" si="15"/>
        <v>#DIV/0!</v>
      </c>
      <c r="Z68" s="120" t="e">
        <f t="shared" si="2"/>
        <v>#DIV/0!</v>
      </c>
      <c r="AJ68" s="120" t="e">
        <f t="shared" si="3"/>
        <v>#DIV/0!</v>
      </c>
      <c r="AT68" s="120" t="e">
        <f t="shared" si="4"/>
        <v>#DIV/0!</v>
      </c>
      <c r="BD68" s="119" t="e">
        <f t="shared" si="5"/>
        <v>#DIV/0!</v>
      </c>
    </row>
    <row r="69" spans="1:56" x14ac:dyDescent="0.2">
      <c r="A69" s="15"/>
      <c r="B69">
        <v>10</v>
      </c>
      <c r="G69" s="120" t="e">
        <f t="shared" si="14"/>
        <v>#DIV/0!</v>
      </c>
      <c r="P69" s="120" t="e">
        <f t="shared" si="15"/>
        <v>#DIV/0!</v>
      </c>
      <c r="Z69" s="120" t="e">
        <f t="shared" si="2"/>
        <v>#DIV/0!</v>
      </c>
      <c r="AJ69" s="120" t="e">
        <f t="shared" si="3"/>
        <v>#DIV/0!</v>
      </c>
      <c r="AT69" s="120" t="e">
        <f t="shared" si="4"/>
        <v>#DIV/0!</v>
      </c>
      <c r="BD69" s="119" t="e">
        <f t="shared" si="5"/>
        <v>#DIV/0!</v>
      </c>
    </row>
    <row r="70" spans="1:56" x14ac:dyDescent="0.2">
      <c r="A70" s="15"/>
      <c r="B70">
        <v>11</v>
      </c>
      <c r="G70" s="120" t="e">
        <f t="shared" si="14"/>
        <v>#DIV/0!</v>
      </c>
      <c r="P70" s="120" t="e">
        <f t="shared" si="15"/>
        <v>#DIV/0!</v>
      </c>
      <c r="Z70" s="120" t="e">
        <f t="shared" si="2"/>
        <v>#DIV/0!</v>
      </c>
      <c r="AJ70" s="120" t="e">
        <f t="shared" si="3"/>
        <v>#DIV/0!</v>
      </c>
      <c r="AT70" s="120" t="e">
        <f t="shared" si="4"/>
        <v>#DIV/0!</v>
      </c>
      <c r="BD70" s="119" t="e">
        <f t="shared" si="5"/>
        <v>#DIV/0!</v>
      </c>
    </row>
    <row r="71" spans="1:56" x14ac:dyDescent="0.2">
      <c r="A71" s="15"/>
      <c r="B71">
        <v>12</v>
      </c>
      <c r="G71" s="120" t="e">
        <f t="shared" si="14"/>
        <v>#DIV/0!</v>
      </c>
      <c r="P71" s="120" t="e">
        <f t="shared" si="15"/>
        <v>#DIV/0!</v>
      </c>
      <c r="Z71" s="120" t="e">
        <f t="shared" si="2"/>
        <v>#DIV/0!</v>
      </c>
      <c r="AJ71" s="120" t="e">
        <f t="shared" si="3"/>
        <v>#DIV/0!</v>
      </c>
      <c r="AT71" s="120" t="e">
        <f t="shared" si="4"/>
        <v>#DIV/0!</v>
      </c>
      <c r="BD71" s="119" t="e">
        <f t="shared" si="5"/>
        <v>#DIV/0!</v>
      </c>
    </row>
    <row r="72" spans="1:56" x14ac:dyDescent="0.2">
      <c r="A72" s="15"/>
      <c r="B72">
        <v>13</v>
      </c>
      <c r="G72" s="120" t="e">
        <f t="shared" si="14"/>
        <v>#DIV/0!</v>
      </c>
      <c r="P72" s="120" t="e">
        <f t="shared" si="15"/>
        <v>#DIV/0!</v>
      </c>
      <c r="Z72" s="120" t="e">
        <f t="shared" si="2"/>
        <v>#DIV/0!</v>
      </c>
      <c r="AJ72" s="120" t="e">
        <f t="shared" si="3"/>
        <v>#DIV/0!</v>
      </c>
      <c r="AT72" s="120" t="e">
        <f t="shared" si="4"/>
        <v>#DIV/0!</v>
      </c>
      <c r="BD72" s="119" t="e">
        <f t="shared" si="5"/>
        <v>#DIV/0!</v>
      </c>
    </row>
    <row r="73" spans="1:56" x14ac:dyDescent="0.2">
      <c r="A73" s="15"/>
      <c r="B73">
        <v>14</v>
      </c>
      <c r="G73" s="120" t="e">
        <f t="shared" si="14"/>
        <v>#DIV/0!</v>
      </c>
      <c r="P73" s="120" t="e">
        <f t="shared" si="15"/>
        <v>#DIV/0!</v>
      </c>
      <c r="Z73" s="120" t="e">
        <f t="shared" si="2"/>
        <v>#DIV/0!</v>
      </c>
      <c r="AJ73" s="120" t="e">
        <f t="shared" si="3"/>
        <v>#DIV/0!</v>
      </c>
      <c r="AT73" s="120" t="e">
        <f t="shared" si="4"/>
        <v>#DIV/0!</v>
      </c>
      <c r="BD73" s="119" t="e">
        <f t="shared" si="5"/>
        <v>#DIV/0!</v>
      </c>
    </row>
    <row r="74" spans="1:56" x14ac:dyDescent="0.2">
      <c r="A74" s="15"/>
      <c r="B74">
        <v>15</v>
      </c>
      <c r="G74" s="120" t="e">
        <f t="shared" si="14"/>
        <v>#DIV/0!</v>
      </c>
      <c r="P74" s="120" t="e">
        <f t="shared" si="15"/>
        <v>#DIV/0!</v>
      </c>
      <c r="Z74" s="120" t="e">
        <f t="shared" si="2"/>
        <v>#DIV/0!</v>
      </c>
      <c r="AJ74" s="120" t="e">
        <f t="shared" si="3"/>
        <v>#DIV/0!</v>
      </c>
      <c r="AT74" s="120" t="e">
        <f t="shared" si="4"/>
        <v>#DIV/0!</v>
      </c>
      <c r="BD74" s="119" t="e">
        <f t="shared" si="5"/>
        <v>#DIV/0!</v>
      </c>
    </row>
    <row r="75" spans="1:56" x14ac:dyDescent="0.2">
      <c r="A75" s="15"/>
      <c r="B75">
        <v>16</v>
      </c>
      <c r="G75" s="120" t="e">
        <f t="shared" si="14"/>
        <v>#DIV/0!</v>
      </c>
      <c r="P75" s="120" t="e">
        <f t="shared" si="15"/>
        <v>#DIV/0!</v>
      </c>
      <c r="Z75" s="120" t="e">
        <f t="shared" si="2"/>
        <v>#DIV/0!</v>
      </c>
      <c r="AJ75" s="120" t="e">
        <f t="shared" si="3"/>
        <v>#DIV/0!</v>
      </c>
      <c r="AT75" s="120" t="e">
        <f t="shared" si="4"/>
        <v>#DIV/0!</v>
      </c>
      <c r="BD75" s="119" t="e">
        <f t="shared" si="5"/>
        <v>#DIV/0!</v>
      </c>
    </row>
    <row r="76" spans="1:56" x14ac:dyDescent="0.2">
      <c r="A76" s="15"/>
      <c r="B76">
        <v>17</v>
      </c>
      <c r="G76" s="120" t="e">
        <f t="shared" si="14"/>
        <v>#DIV/0!</v>
      </c>
      <c r="P76" s="120" t="e">
        <f t="shared" si="15"/>
        <v>#DIV/0!</v>
      </c>
      <c r="Z76" s="120" t="e">
        <f t="shared" si="2"/>
        <v>#DIV/0!</v>
      </c>
      <c r="AJ76" s="120" t="e">
        <f t="shared" si="3"/>
        <v>#DIV/0!</v>
      </c>
      <c r="AT76" s="120" t="e">
        <f t="shared" si="4"/>
        <v>#DIV/0!</v>
      </c>
      <c r="BD76" s="119" t="e">
        <f t="shared" si="5"/>
        <v>#DIV/0!</v>
      </c>
    </row>
    <row r="77" spans="1:56" x14ac:dyDescent="0.2">
      <c r="A77" s="15"/>
      <c r="B77">
        <v>18</v>
      </c>
      <c r="G77" s="120" t="e">
        <f t="shared" si="14"/>
        <v>#DIV/0!</v>
      </c>
      <c r="P77" s="120" t="e">
        <f t="shared" si="15"/>
        <v>#DIV/0!</v>
      </c>
      <c r="Z77" s="120" t="e">
        <f t="shared" si="2"/>
        <v>#DIV/0!</v>
      </c>
      <c r="AJ77" s="120" t="e">
        <f t="shared" si="3"/>
        <v>#DIV/0!</v>
      </c>
      <c r="AT77" s="120" t="e">
        <f t="shared" si="4"/>
        <v>#DIV/0!</v>
      </c>
      <c r="BD77" s="119" t="e">
        <f t="shared" si="5"/>
        <v>#DIV/0!</v>
      </c>
    </row>
    <row r="78" spans="1:56" x14ac:dyDescent="0.2">
      <c r="A78" s="15"/>
      <c r="B78">
        <v>19</v>
      </c>
      <c r="G78" s="120" t="e">
        <f t="shared" si="14"/>
        <v>#DIV/0!</v>
      </c>
      <c r="P78" s="120" t="e">
        <f t="shared" si="15"/>
        <v>#DIV/0!</v>
      </c>
      <c r="Z78" s="120" t="e">
        <f t="shared" si="2"/>
        <v>#DIV/0!</v>
      </c>
      <c r="AJ78" s="120" t="e">
        <f t="shared" si="3"/>
        <v>#DIV/0!</v>
      </c>
      <c r="AT78" s="120" t="e">
        <f t="shared" si="4"/>
        <v>#DIV/0!</v>
      </c>
      <c r="BD78" s="119" t="e">
        <f t="shared" si="5"/>
        <v>#DIV/0!</v>
      </c>
    </row>
    <row r="79" spans="1:56" x14ac:dyDescent="0.2">
      <c r="A79" s="15"/>
      <c r="B79">
        <v>20</v>
      </c>
      <c r="G79" s="120" t="e">
        <f t="shared" si="14"/>
        <v>#DIV/0!</v>
      </c>
      <c r="P79" s="120" t="e">
        <f t="shared" si="15"/>
        <v>#DIV/0!</v>
      </c>
      <c r="Z79" s="120" t="e">
        <f t="shared" si="2"/>
        <v>#DIV/0!</v>
      </c>
      <c r="AJ79" s="120" t="e">
        <f t="shared" si="3"/>
        <v>#DIV/0!</v>
      </c>
      <c r="AT79" s="120" t="e">
        <f t="shared" si="4"/>
        <v>#DIV/0!</v>
      </c>
      <c r="BD79" s="119" t="e">
        <f t="shared" si="5"/>
        <v>#DIV/0!</v>
      </c>
    </row>
    <row r="80" spans="1:56" x14ac:dyDescent="0.2">
      <c r="A80" s="15"/>
      <c r="B80">
        <v>21</v>
      </c>
      <c r="G80" s="120" t="e">
        <f t="shared" si="14"/>
        <v>#DIV/0!</v>
      </c>
      <c r="P80" s="120" t="e">
        <f t="shared" si="15"/>
        <v>#DIV/0!</v>
      </c>
      <c r="Z80" s="120" t="e">
        <f t="shared" si="2"/>
        <v>#DIV/0!</v>
      </c>
      <c r="AJ80" s="120" t="e">
        <f t="shared" si="3"/>
        <v>#DIV/0!</v>
      </c>
      <c r="AT80" s="120" t="e">
        <f t="shared" si="4"/>
        <v>#DIV/0!</v>
      </c>
      <c r="BD80" s="119" t="e">
        <f t="shared" si="5"/>
        <v>#DIV/0!</v>
      </c>
    </row>
    <row r="81" spans="1:56" x14ac:dyDescent="0.2">
      <c r="A81" s="15"/>
      <c r="B81">
        <v>22</v>
      </c>
      <c r="G81" s="120" t="e">
        <f t="shared" ref="G81:G87" si="16">F81/C81*100</f>
        <v>#DIV/0!</v>
      </c>
      <c r="P81" s="120" t="e">
        <f t="shared" ref="P81:P87" si="17">O81/I81*100</f>
        <v>#DIV/0!</v>
      </c>
      <c r="Z81" s="120" t="e">
        <f t="shared" ref="Z81:Z87" si="18">Y81/S81*100</f>
        <v>#DIV/0!</v>
      </c>
      <c r="AJ81" s="120" t="e">
        <f t="shared" ref="AJ81:AJ87" si="19">AI81/AC81*100</f>
        <v>#DIV/0!</v>
      </c>
      <c r="AT81" s="120" t="e">
        <f t="shared" ref="AT81:AT87" si="20">AS81/AM81*100</f>
        <v>#DIV/0!</v>
      </c>
      <c r="BD81" s="119" t="e">
        <f t="shared" ref="BD81:BD87" si="21">BC81/AW81*100</f>
        <v>#DIV/0!</v>
      </c>
    </row>
    <row r="82" spans="1:56" x14ac:dyDescent="0.2">
      <c r="A82" s="15"/>
      <c r="B82">
        <v>23</v>
      </c>
      <c r="G82" s="120" t="e">
        <f t="shared" si="16"/>
        <v>#DIV/0!</v>
      </c>
      <c r="P82" s="120" t="e">
        <f t="shared" si="17"/>
        <v>#DIV/0!</v>
      </c>
      <c r="Z82" s="120" t="e">
        <f t="shared" si="18"/>
        <v>#DIV/0!</v>
      </c>
      <c r="AJ82" s="120" t="e">
        <f t="shared" si="19"/>
        <v>#DIV/0!</v>
      </c>
      <c r="AT82" s="120" t="e">
        <f t="shared" si="20"/>
        <v>#DIV/0!</v>
      </c>
      <c r="BD82" s="119" t="e">
        <f t="shared" si="21"/>
        <v>#DIV/0!</v>
      </c>
    </row>
    <row r="83" spans="1:56" x14ac:dyDescent="0.2">
      <c r="A83" s="15"/>
      <c r="B83">
        <v>24</v>
      </c>
      <c r="G83" s="120" t="e">
        <f t="shared" si="16"/>
        <v>#DIV/0!</v>
      </c>
      <c r="P83" s="120" t="e">
        <f t="shared" si="17"/>
        <v>#DIV/0!</v>
      </c>
      <c r="Z83" s="120" t="e">
        <f t="shared" si="18"/>
        <v>#DIV/0!</v>
      </c>
      <c r="AJ83" s="120" t="e">
        <f t="shared" si="19"/>
        <v>#DIV/0!</v>
      </c>
      <c r="AT83" s="120" t="e">
        <f t="shared" si="20"/>
        <v>#DIV/0!</v>
      </c>
      <c r="BD83" s="119" t="e">
        <f t="shared" si="21"/>
        <v>#DIV/0!</v>
      </c>
    </row>
    <row r="84" spans="1:56" x14ac:dyDescent="0.2">
      <c r="A84" s="15"/>
      <c r="B84">
        <v>25</v>
      </c>
      <c r="G84" s="120" t="e">
        <f t="shared" si="16"/>
        <v>#DIV/0!</v>
      </c>
      <c r="P84" s="120" t="e">
        <f t="shared" si="17"/>
        <v>#DIV/0!</v>
      </c>
      <c r="Z84" s="120" t="e">
        <f t="shared" si="18"/>
        <v>#DIV/0!</v>
      </c>
      <c r="AJ84" s="120" t="e">
        <f t="shared" si="19"/>
        <v>#DIV/0!</v>
      </c>
      <c r="AT84" s="120" t="e">
        <f t="shared" si="20"/>
        <v>#DIV/0!</v>
      </c>
      <c r="BD84" s="119" t="e">
        <f t="shared" si="21"/>
        <v>#DIV/0!</v>
      </c>
    </row>
    <row r="85" spans="1:56" x14ac:dyDescent="0.2">
      <c r="A85" s="15"/>
      <c r="B85">
        <v>26</v>
      </c>
      <c r="G85" s="120" t="e">
        <f t="shared" si="16"/>
        <v>#DIV/0!</v>
      </c>
      <c r="P85" s="120" t="e">
        <f t="shared" si="17"/>
        <v>#DIV/0!</v>
      </c>
      <c r="Z85" s="120" t="e">
        <f t="shared" si="18"/>
        <v>#DIV/0!</v>
      </c>
      <c r="AJ85" s="120" t="e">
        <f t="shared" si="19"/>
        <v>#DIV/0!</v>
      </c>
      <c r="AT85" s="120" t="e">
        <f t="shared" si="20"/>
        <v>#DIV/0!</v>
      </c>
      <c r="BD85" s="119" t="e">
        <f t="shared" si="21"/>
        <v>#DIV/0!</v>
      </c>
    </row>
    <row r="86" spans="1:56" x14ac:dyDescent="0.2">
      <c r="A86" s="15"/>
      <c r="B86">
        <v>27</v>
      </c>
      <c r="G86" s="120" t="e">
        <f t="shared" si="16"/>
        <v>#DIV/0!</v>
      </c>
      <c r="P86" s="120" t="e">
        <f t="shared" si="17"/>
        <v>#DIV/0!</v>
      </c>
      <c r="Z86" s="120" t="e">
        <f t="shared" si="18"/>
        <v>#DIV/0!</v>
      </c>
      <c r="AJ86" s="120" t="e">
        <f t="shared" si="19"/>
        <v>#DIV/0!</v>
      </c>
      <c r="AT86" s="120" t="e">
        <f t="shared" si="20"/>
        <v>#DIV/0!</v>
      </c>
      <c r="BD86" s="119" t="e">
        <f t="shared" si="21"/>
        <v>#DIV/0!</v>
      </c>
    </row>
    <row r="87" spans="1:56" x14ac:dyDescent="0.2">
      <c r="A87" s="15"/>
      <c r="B87">
        <v>28</v>
      </c>
      <c r="G87" s="120" t="e">
        <f t="shared" si="16"/>
        <v>#DIV/0!</v>
      </c>
      <c r="P87" s="120" t="e">
        <f t="shared" si="17"/>
        <v>#DIV/0!</v>
      </c>
      <c r="Z87" s="120" t="e">
        <f t="shared" si="18"/>
        <v>#DIV/0!</v>
      </c>
      <c r="AJ87" s="120" t="e">
        <f t="shared" si="19"/>
        <v>#DIV/0!</v>
      </c>
      <c r="AT87" s="120" t="e">
        <f t="shared" si="20"/>
        <v>#DIV/0!</v>
      </c>
      <c r="BD87" s="119" t="e">
        <f t="shared" si="21"/>
        <v>#DIV/0!</v>
      </c>
    </row>
    <row r="88" spans="1:56" x14ac:dyDescent="0.2">
      <c r="A88" s="15"/>
      <c r="G88" s="22"/>
      <c r="P88" s="22"/>
      <c r="Z88" s="22"/>
      <c r="AJ88" s="22"/>
      <c r="AT88" s="22"/>
      <c r="BD88" s="64"/>
    </row>
    <row r="89" spans="1:56" x14ac:dyDescent="0.2">
      <c r="A89" s="10" t="s">
        <v>126</v>
      </c>
      <c r="G89" s="22"/>
      <c r="P89" s="22"/>
      <c r="Z89" s="22"/>
      <c r="AJ89" s="22"/>
      <c r="AT89" s="22"/>
      <c r="BD89" s="64"/>
    </row>
    <row r="90" spans="1:56" x14ac:dyDescent="0.2">
      <c r="A90" s="10" t="s">
        <v>127</v>
      </c>
      <c r="G90" s="22"/>
      <c r="P90" s="22"/>
      <c r="Z90" s="22"/>
      <c r="AJ90" s="22"/>
      <c r="AT90" s="22"/>
      <c r="BD90" s="64"/>
    </row>
    <row r="91" spans="1:56" x14ac:dyDescent="0.2">
      <c r="A91" s="10" t="s">
        <v>128</v>
      </c>
      <c r="G91" s="22"/>
      <c r="P91" s="22"/>
      <c r="Z91" s="22"/>
      <c r="AJ91" s="22"/>
      <c r="AT91" s="22"/>
      <c r="BD91" s="64"/>
    </row>
    <row r="92" spans="1:56" x14ac:dyDescent="0.2">
      <c r="A92" s="10" t="s">
        <v>129</v>
      </c>
    </row>
    <row r="93" spans="1:56" x14ac:dyDescent="0.2">
      <c r="A93" s="15"/>
    </row>
    <row r="94" spans="1:56" x14ac:dyDescent="0.2">
      <c r="A94" s="15"/>
    </row>
    <row r="95" spans="1:56" x14ac:dyDescent="0.2">
      <c r="A95" s="26"/>
      <c r="B95" s="19"/>
    </row>
    <row r="96" spans="1:56" x14ac:dyDescent="0.2">
      <c r="A96" s="27"/>
      <c r="B96" s="19"/>
    </row>
    <row r="97" spans="1:2" x14ac:dyDescent="0.2">
      <c r="A97" s="26"/>
      <c r="B97" s="18"/>
    </row>
    <row r="98" spans="1:2" x14ac:dyDescent="0.2">
      <c r="A98" s="26"/>
      <c r="B98" s="18"/>
    </row>
    <row r="99" spans="1:2" x14ac:dyDescent="0.2">
      <c r="A99" s="27"/>
      <c r="B99" s="19"/>
    </row>
    <row r="100" spans="1:2" x14ac:dyDescent="0.2">
      <c r="A100" s="15"/>
    </row>
    <row r="101" spans="1:2" x14ac:dyDescent="0.2">
      <c r="A101" s="15"/>
    </row>
    <row r="102" spans="1:2" x14ac:dyDescent="0.2">
      <c r="A102" s="15"/>
    </row>
    <row r="103" spans="1:2" x14ac:dyDescent="0.2">
      <c r="A103" s="15"/>
    </row>
    <row r="104" spans="1:2" x14ac:dyDescent="0.2">
      <c r="A104" s="15"/>
    </row>
    <row r="105" spans="1:2" x14ac:dyDescent="0.2">
      <c r="A105" s="15"/>
    </row>
    <row r="106" spans="1:2" x14ac:dyDescent="0.2">
      <c r="A106" s="15"/>
    </row>
    <row r="107" spans="1:2" x14ac:dyDescent="0.2">
      <c r="A107" s="15"/>
    </row>
    <row r="108" spans="1:2" x14ac:dyDescent="0.2">
      <c r="A108" s="15"/>
    </row>
    <row r="109" spans="1:2" x14ac:dyDescent="0.2">
      <c r="A109" s="15"/>
    </row>
    <row r="110" spans="1:2" x14ac:dyDescent="0.2">
      <c r="A110" s="15"/>
    </row>
    <row r="111" spans="1:2" x14ac:dyDescent="0.2">
      <c r="A111" s="15"/>
    </row>
    <row r="112" spans="1:2" x14ac:dyDescent="0.2">
      <c r="A112" s="15"/>
    </row>
    <row r="113" spans="1:1" x14ac:dyDescent="0.2">
      <c r="A113" s="15"/>
    </row>
    <row r="114" spans="1:1" x14ac:dyDescent="0.2">
      <c r="A114" s="15"/>
    </row>
  </sheetData>
  <pageMargins left="0.7" right="0.7" top="0.75" bottom="0.75" header="0.3" footer="0.3"/>
  <ignoredErrors>
    <ignoredError sqref="BD60:BD87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63EBA21-BE0A-0C4F-9BCF-FC792222A579}">
          <x14:formula1>
            <xm:f>Taulukot!$B$50:$B$60</xm:f>
          </x14:formula1>
          <xm:sqref>H11:H20 H24:H51 H60:H87 BE11:BE20 BE24:BE51 BE60:BE87</xm:sqref>
        </x14:dataValidation>
        <x14:dataValidation type="list" allowBlank="1" showInputMessage="1" showErrorMessage="1" xr:uid="{AB072400-25C6-904A-99E4-A0667A694F5D}">
          <x14:formula1>
            <xm:f>Taulukot!$B$2:$B$12</xm:f>
          </x14:formula1>
          <xm:sqref>BF11:BF20 BF24:BF51 BF60:BF87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C023D-0E7E-6E4B-AAC2-1BD9BE76B024}">
  <dimension ref="A1:T11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Q14" sqref="Q14"/>
    </sheetView>
  </sheetViews>
  <sheetFormatPr baseColWidth="10" defaultRowHeight="15" x14ac:dyDescent="0.2"/>
  <cols>
    <col min="1" max="1" width="21.33203125" style="2" customWidth="1"/>
    <col min="2" max="2" width="5" bestFit="1" customWidth="1"/>
    <col min="3" max="12" width="8.83203125"/>
    <col min="13" max="13" width="7.33203125" customWidth="1"/>
    <col min="14" max="14" width="12.6640625" customWidth="1"/>
    <col min="15" max="16" width="8.83203125"/>
    <col min="17" max="17" width="13.1640625" customWidth="1"/>
    <col min="18" max="18" width="12.83203125" customWidth="1"/>
    <col min="19" max="19" width="14.5" customWidth="1"/>
    <col min="20" max="20" width="14.6640625" customWidth="1"/>
  </cols>
  <sheetData>
    <row r="1" spans="1:20" x14ac:dyDescent="0.2">
      <c r="A1" s="10"/>
    </row>
    <row r="3" spans="1:20" x14ac:dyDescent="0.2">
      <c r="A3" s="66" t="s">
        <v>137</v>
      </c>
      <c r="B3" s="69"/>
      <c r="C3" s="80" t="s">
        <v>154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9"/>
      <c r="P3" s="79"/>
      <c r="Q3" s="79"/>
      <c r="R3" s="79"/>
      <c r="S3" s="79"/>
      <c r="T3" s="79"/>
    </row>
    <row r="4" spans="1:20" x14ac:dyDescent="0.2">
      <c r="A4" s="65"/>
      <c r="B4" s="6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79"/>
      <c r="P4" s="79"/>
      <c r="Q4" s="79"/>
      <c r="R4" s="79"/>
      <c r="S4" s="79"/>
      <c r="T4" s="79"/>
    </row>
    <row r="5" spans="1:20" x14ac:dyDescent="0.2">
      <c r="A5" s="65"/>
      <c r="B5" s="69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79"/>
      <c r="P5" s="79"/>
      <c r="Q5" s="79"/>
      <c r="R5" s="79"/>
      <c r="S5" s="79"/>
      <c r="T5" s="79"/>
    </row>
    <row r="6" spans="1:20" x14ac:dyDescent="0.2">
      <c r="A6" s="67" t="s">
        <v>39</v>
      </c>
      <c r="B6" s="68" t="s">
        <v>40</v>
      </c>
      <c r="C6" s="91" t="s">
        <v>157</v>
      </c>
      <c r="D6" s="92" t="s">
        <v>158</v>
      </c>
      <c r="E6" s="91" t="s">
        <v>159</v>
      </c>
      <c r="F6" s="91" t="s">
        <v>160</v>
      </c>
      <c r="G6" s="91" t="s">
        <v>161</v>
      </c>
      <c r="H6" s="91" t="s">
        <v>162</v>
      </c>
      <c r="I6" s="91" t="s">
        <v>163</v>
      </c>
      <c r="J6" s="91" t="s">
        <v>164</v>
      </c>
      <c r="K6" s="93" t="s">
        <v>165</v>
      </c>
      <c r="L6" s="93" t="s">
        <v>166</v>
      </c>
      <c r="M6" s="94" t="s">
        <v>174</v>
      </c>
      <c r="N6" s="95" t="s">
        <v>172</v>
      </c>
      <c r="O6" s="46" t="s">
        <v>175</v>
      </c>
      <c r="P6" s="46" t="s">
        <v>175</v>
      </c>
      <c r="Q6" s="46" t="s">
        <v>176</v>
      </c>
      <c r="R6" s="46" t="s">
        <v>176</v>
      </c>
      <c r="S6" s="46" t="s">
        <v>179</v>
      </c>
      <c r="T6" s="46" t="s">
        <v>179</v>
      </c>
    </row>
    <row r="7" spans="1:20" x14ac:dyDescent="0.2">
      <c r="A7" s="67" t="s">
        <v>91</v>
      </c>
      <c r="B7" s="68" t="s">
        <v>142</v>
      </c>
      <c r="C7" s="91" t="s">
        <v>156</v>
      </c>
      <c r="D7" s="92" t="s">
        <v>167</v>
      </c>
      <c r="E7" s="91" t="s">
        <v>155</v>
      </c>
      <c r="F7" s="91" t="s">
        <v>95</v>
      </c>
      <c r="G7" s="91" t="s">
        <v>168</v>
      </c>
      <c r="H7" s="91" t="s">
        <v>95</v>
      </c>
      <c r="I7" s="91" t="s">
        <v>169</v>
      </c>
      <c r="J7" s="91" t="s">
        <v>155</v>
      </c>
      <c r="K7" s="93" t="s">
        <v>156</v>
      </c>
      <c r="L7" s="93" t="s">
        <v>171</v>
      </c>
      <c r="M7" s="94" t="s">
        <v>170</v>
      </c>
      <c r="N7" s="95" t="s">
        <v>173</v>
      </c>
      <c r="O7" s="46" t="s">
        <v>122</v>
      </c>
      <c r="P7" s="46" t="s">
        <v>155</v>
      </c>
      <c r="Q7" s="46" t="s">
        <v>177</v>
      </c>
      <c r="R7" s="46" t="s">
        <v>178</v>
      </c>
      <c r="S7" s="46" t="s">
        <v>177</v>
      </c>
      <c r="T7" s="46" t="s">
        <v>178</v>
      </c>
    </row>
    <row r="8" spans="1:20" x14ac:dyDescent="0.2">
      <c r="A8" s="13">
        <v>44425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">
      <c r="A10" s="96" t="s">
        <v>123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1:20" x14ac:dyDescent="0.2">
      <c r="A11" s="13"/>
      <c r="B11">
        <v>1</v>
      </c>
      <c r="O11">
        <v>22</v>
      </c>
    </row>
    <row r="12" spans="1:20" x14ac:dyDescent="0.2">
      <c r="A12" s="15"/>
      <c r="B12">
        <v>2</v>
      </c>
      <c r="O12">
        <v>22</v>
      </c>
    </row>
    <row r="13" spans="1:20" x14ac:dyDescent="0.2">
      <c r="A13" s="15"/>
      <c r="B13">
        <v>3</v>
      </c>
      <c r="O13">
        <v>22</v>
      </c>
    </row>
    <row r="14" spans="1:20" x14ac:dyDescent="0.2">
      <c r="A14" s="15"/>
      <c r="B14">
        <v>4</v>
      </c>
      <c r="O14">
        <v>22</v>
      </c>
      <c r="R14" s="20"/>
      <c r="S14" s="20"/>
      <c r="T14" s="20"/>
    </row>
    <row r="15" spans="1:20" x14ac:dyDescent="0.2">
      <c r="A15" s="15"/>
      <c r="B15">
        <v>5</v>
      </c>
      <c r="O15">
        <v>22</v>
      </c>
      <c r="R15" s="20"/>
      <c r="S15" s="20"/>
      <c r="T15" s="20"/>
    </row>
    <row r="16" spans="1:20" x14ac:dyDescent="0.2">
      <c r="A16" s="15"/>
      <c r="B16">
        <v>6</v>
      </c>
      <c r="O16">
        <v>22</v>
      </c>
      <c r="R16" s="20"/>
      <c r="S16" s="20"/>
      <c r="T16" s="20"/>
    </row>
    <row r="17" spans="1:20" x14ac:dyDescent="0.2">
      <c r="A17" s="15"/>
      <c r="B17">
        <v>7</v>
      </c>
      <c r="O17">
        <v>22</v>
      </c>
      <c r="R17" s="20"/>
      <c r="S17" s="20"/>
      <c r="T17" s="20"/>
    </row>
    <row r="18" spans="1:20" x14ac:dyDescent="0.2">
      <c r="A18" s="15"/>
      <c r="B18">
        <v>8</v>
      </c>
      <c r="O18">
        <v>22</v>
      </c>
    </row>
    <row r="19" spans="1:20" x14ac:dyDescent="0.2">
      <c r="A19" s="15"/>
      <c r="B19">
        <v>9</v>
      </c>
      <c r="O19">
        <v>22</v>
      </c>
    </row>
    <row r="20" spans="1:20" x14ac:dyDescent="0.2">
      <c r="A20" s="15"/>
      <c r="B20">
        <v>10</v>
      </c>
      <c r="O20">
        <v>22</v>
      </c>
    </row>
    <row r="21" spans="1:20" x14ac:dyDescent="0.2">
      <c r="A21" s="10" t="s">
        <v>124</v>
      </c>
    </row>
    <row r="22" spans="1:20" x14ac:dyDescent="0.2">
      <c r="A22" s="10"/>
    </row>
    <row r="23" spans="1:20" x14ac:dyDescent="0.2">
      <c r="A23" s="114" t="s">
        <v>41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</row>
    <row r="24" spans="1:20" x14ac:dyDescent="0.2">
      <c r="A24" s="25"/>
      <c r="B24">
        <v>1</v>
      </c>
    </row>
    <row r="25" spans="1:20" x14ac:dyDescent="0.2">
      <c r="A25" s="15"/>
      <c r="B25">
        <v>2</v>
      </c>
    </row>
    <row r="26" spans="1:20" x14ac:dyDescent="0.2">
      <c r="A26" s="15"/>
      <c r="B26">
        <v>3</v>
      </c>
    </row>
    <row r="27" spans="1:20" x14ac:dyDescent="0.2">
      <c r="A27" s="15"/>
      <c r="B27">
        <v>4</v>
      </c>
    </row>
    <row r="28" spans="1:20" x14ac:dyDescent="0.2">
      <c r="A28" s="15"/>
      <c r="B28">
        <v>5</v>
      </c>
    </row>
    <row r="29" spans="1:20" x14ac:dyDescent="0.2">
      <c r="A29" s="15"/>
      <c r="B29">
        <v>6</v>
      </c>
    </row>
    <row r="30" spans="1:20" x14ac:dyDescent="0.2">
      <c r="A30" s="15"/>
      <c r="B30">
        <v>7</v>
      </c>
    </row>
    <row r="31" spans="1:20" x14ac:dyDescent="0.2">
      <c r="A31" s="15"/>
      <c r="B31">
        <v>8</v>
      </c>
    </row>
    <row r="32" spans="1:20" x14ac:dyDescent="0.2">
      <c r="A32" s="15"/>
      <c r="B32">
        <v>9</v>
      </c>
    </row>
    <row r="33" spans="1:2" x14ac:dyDescent="0.2">
      <c r="A33" s="15"/>
      <c r="B33">
        <v>10</v>
      </c>
    </row>
    <row r="34" spans="1:2" x14ac:dyDescent="0.2">
      <c r="A34" s="15"/>
      <c r="B34">
        <v>11</v>
      </c>
    </row>
    <row r="35" spans="1:2" x14ac:dyDescent="0.2">
      <c r="A35" s="15"/>
      <c r="B35">
        <v>12</v>
      </c>
    </row>
    <row r="36" spans="1:2" x14ac:dyDescent="0.2">
      <c r="A36" s="15"/>
      <c r="B36">
        <v>13</v>
      </c>
    </row>
    <row r="37" spans="1:2" x14ac:dyDescent="0.2">
      <c r="A37" s="15"/>
      <c r="B37">
        <v>14</v>
      </c>
    </row>
    <row r="38" spans="1:2" x14ac:dyDescent="0.2">
      <c r="A38" s="15"/>
      <c r="B38">
        <v>15</v>
      </c>
    </row>
    <row r="39" spans="1:2" x14ac:dyDescent="0.2">
      <c r="A39" s="15"/>
      <c r="B39">
        <v>16</v>
      </c>
    </row>
    <row r="40" spans="1:2" x14ac:dyDescent="0.2">
      <c r="A40" s="15"/>
      <c r="B40">
        <v>17</v>
      </c>
    </row>
    <row r="41" spans="1:2" x14ac:dyDescent="0.2">
      <c r="A41" s="15"/>
      <c r="B41">
        <v>18</v>
      </c>
    </row>
    <row r="42" spans="1:2" x14ac:dyDescent="0.2">
      <c r="A42" s="15"/>
      <c r="B42">
        <v>19</v>
      </c>
    </row>
    <row r="43" spans="1:2" x14ac:dyDescent="0.2">
      <c r="A43" s="15"/>
      <c r="B43">
        <v>20</v>
      </c>
    </row>
    <row r="44" spans="1:2" x14ac:dyDescent="0.2">
      <c r="A44" s="15"/>
      <c r="B44">
        <v>21</v>
      </c>
    </row>
    <row r="45" spans="1:2" x14ac:dyDescent="0.2">
      <c r="A45" s="15"/>
      <c r="B45">
        <v>22</v>
      </c>
    </row>
    <row r="46" spans="1:2" x14ac:dyDescent="0.2">
      <c r="A46" s="15"/>
      <c r="B46">
        <v>23</v>
      </c>
    </row>
    <row r="47" spans="1:2" x14ac:dyDescent="0.2">
      <c r="A47" s="15"/>
      <c r="B47">
        <v>24</v>
      </c>
    </row>
    <row r="48" spans="1:2" x14ac:dyDescent="0.2">
      <c r="A48" s="15"/>
      <c r="B48">
        <v>25</v>
      </c>
    </row>
    <row r="49" spans="1:20" x14ac:dyDescent="0.2">
      <c r="A49" s="15"/>
      <c r="B49">
        <v>26</v>
      </c>
    </row>
    <row r="50" spans="1:20" x14ac:dyDescent="0.2">
      <c r="A50" s="15"/>
      <c r="B50">
        <v>27</v>
      </c>
    </row>
    <row r="51" spans="1:20" x14ac:dyDescent="0.2">
      <c r="A51" s="15"/>
      <c r="B51">
        <v>28</v>
      </c>
    </row>
    <row r="52" spans="1:20" x14ac:dyDescent="0.2">
      <c r="A52" s="15"/>
    </row>
    <row r="53" spans="1:20" x14ac:dyDescent="0.2">
      <c r="A53" s="16" t="s">
        <v>125</v>
      </c>
    </row>
    <row r="54" spans="1:20" x14ac:dyDescent="0.2">
      <c r="A54" s="10" t="s">
        <v>126</v>
      </c>
    </row>
    <row r="55" spans="1:20" x14ac:dyDescent="0.2">
      <c r="A55" s="10" t="s">
        <v>127</v>
      </c>
    </row>
    <row r="56" spans="1:20" x14ac:dyDescent="0.2">
      <c r="A56" s="10" t="s">
        <v>128</v>
      </c>
    </row>
    <row r="57" spans="1:20" x14ac:dyDescent="0.2">
      <c r="A57" s="10" t="s">
        <v>129</v>
      </c>
    </row>
    <row r="58" spans="1:20" x14ac:dyDescent="0.2">
      <c r="A58" s="10"/>
    </row>
    <row r="59" spans="1:20" x14ac:dyDescent="0.2">
      <c r="A59" s="100" t="s">
        <v>130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</row>
    <row r="60" spans="1:20" x14ac:dyDescent="0.2">
      <c r="A60" s="15"/>
      <c r="B60">
        <v>1</v>
      </c>
    </row>
    <row r="61" spans="1:20" x14ac:dyDescent="0.2">
      <c r="A61" s="15"/>
      <c r="B61">
        <v>2</v>
      </c>
    </row>
    <row r="62" spans="1:20" x14ac:dyDescent="0.2">
      <c r="A62" s="15"/>
      <c r="B62">
        <v>3</v>
      </c>
    </row>
    <row r="63" spans="1:20" x14ac:dyDescent="0.2">
      <c r="A63" s="15"/>
      <c r="B63">
        <v>4</v>
      </c>
    </row>
    <row r="64" spans="1:20" x14ac:dyDescent="0.2">
      <c r="A64" s="15"/>
      <c r="B64">
        <v>5</v>
      </c>
    </row>
    <row r="65" spans="1:2" x14ac:dyDescent="0.2">
      <c r="A65" s="15"/>
      <c r="B65">
        <v>6</v>
      </c>
    </row>
    <row r="66" spans="1:2" x14ac:dyDescent="0.2">
      <c r="A66" s="15"/>
      <c r="B66">
        <v>7</v>
      </c>
    </row>
    <row r="67" spans="1:2" x14ac:dyDescent="0.2">
      <c r="A67" s="15"/>
      <c r="B67">
        <v>8</v>
      </c>
    </row>
    <row r="68" spans="1:2" x14ac:dyDescent="0.2">
      <c r="A68" s="15"/>
      <c r="B68">
        <v>9</v>
      </c>
    </row>
    <row r="69" spans="1:2" x14ac:dyDescent="0.2">
      <c r="A69" s="15"/>
      <c r="B69">
        <v>10</v>
      </c>
    </row>
    <row r="70" spans="1:2" x14ac:dyDescent="0.2">
      <c r="A70" s="15"/>
      <c r="B70">
        <v>11</v>
      </c>
    </row>
    <row r="71" spans="1:2" x14ac:dyDescent="0.2">
      <c r="A71" s="15"/>
      <c r="B71">
        <v>12</v>
      </c>
    </row>
    <row r="72" spans="1:2" x14ac:dyDescent="0.2">
      <c r="A72" s="15"/>
      <c r="B72">
        <v>13</v>
      </c>
    </row>
    <row r="73" spans="1:2" x14ac:dyDescent="0.2">
      <c r="A73" s="15"/>
      <c r="B73">
        <v>14</v>
      </c>
    </row>
    <row r="74" spans="1:2" x14ac:dyDescent="0.2">
      <c r="A74" s="15"/>
      <c r="B74">
        <v>15</v>
      </c>
    </row>
    <row r="75" spans="1:2" x14ac:dyDescent="0.2">
      <c r="A75" s="15"/>
      <c r="B75">
        <v>16</v>
      </c>
    </row>
    <row r="76" spans="1:2" x14ac:dyDescent="0.2">
      <c r="A76" s="15"/>
      <c r="B76">
        <v>17</v>
      </c>
    </row>
    <row r="77" spans="1:2" x14ac:dyDescent="0.2">
      <c r="A77" s="15"/>
      <c r="B77">
        <v>18</v>
      </c>
    </row>
    <row r="78" spans="1:2" x14ac:dyDescent="0.2">
      <c r="A78" s="15"/>
      <c r="B78">
        <v>19</v>
      </c>
    </row>
    <row r="79" spans="1:2" x14ac:dyDescent="0.2">
      <c r="A79" s="15"/>
      <c r="B79">
        <v>20</v>
      </c>
    </row>
    <row r="80" spans="1:2" x14ac:dyDescent="0.2">
      <c r="A80" s="15"/>
      <c r="B80">
        <v>21</v>
      </c>
    </row>
    <row r="81" spans="1:2" x14ac:dyDescent="0.2">
      <c r="A81" s="15"/>
      <c r="B81">
        <v>22</v>
      </c>
    </row>
    <row r="82" spans="1:2" x14ac:dyDescent="0.2">
      <c r="A82" s="15"/>
      <c r="B82">
        <v>23</v>
      </c>
    </row>
    <row r="83" spans="1:2" x14ac:dyDescent="0.2">
      <c r="A83" s="15"/>
      <c r="B83">
        <v>24</v>
      </c>
    </row>
    <row r="84" spans="1:2" x14ac:dyDescent="0.2">
      <c r="A84" s="15"/>
      <c r="B84">
        <v>25</v>
      </c>
    </row>
    <row r="85" spans="1:2" x14ac:dyDescent="0.2">
      <c r="A85" s="15"/>
      <c r="B85">
        <v>26</v>
      </c>
    </row>
    <row r="86" spans="1:2" x14ac:dyDescent="0.2">
      <c r="A86" s="15"/>
      <c r="B86">
        <v>27</v>
      </c>
    </row>
    <row r="87" spans="1:2" x14ac:dyDescent="0.2">
      <c r="A87" s="15"/>
      <c r="B87">
        <v>28</v>
      </c>
    </row>
    <row r="88" spans="1:2" x14ac:dyDescent="0.2">
      <c r="A88" s="15"/>
    </row>
    <row r="89" spans="1:2" x14ac:dyDescent="0.2">
      <c r="A89" s="10" t="s">
        <v>126</v>
      </c>
    </row>
    <row r="90" spans="1:2" x14ac:dyDescent="0.2">
      <c r="A90" s="10" t="s">
        <v>127</v>
      </c>
    </row>
    <row r="91" spans="1:2" x14ac:dyDescent="0.2">
      <c r="A91" s="10" t="s">
        <v>128</v>
      </c>
    </row>
    <row r="92" spans="1:2" x14ac:dyDescent="0.2">
      <c r="A92" s="10" t="s">
        <v>129</v>
      </c>
    </row>
    <row r="93" spans="1:2" x14ac:dyDescent="0.2">
      <c r="A93" s="15"/>
    </row>
    <row r="94" spans="1:2" x14ac:dyDescent="0.2">
      <c r="A94" s="15"/>
    </row>
    <row r="95" spans="1:2" x14ac:dyDescent="0.2">
      <c r="A95" s="26"/>
      <c r="B95" s="19"/>
    </row>
    <row r="96" spans="1:2" x14ac:dyDescent="0.2">
      <c r="A96" s="27"/>
      <c r="B96" s="19"/>
    </row>
    <row r="97" spans="1:2" x14ac:dyDescent="0.2">
      <c r="A97" s="26"/>
      <c r="B97" s="18"/>
    </row>
    <row r="98" spans="1:2" x14ac:dyDescent="0.2">
      <c r="A98" s="26"/>
      <c r="B98" s="18"/>
    </row>
    <row r="99" spans="1:2" x14ac:dyDescent="0.2">
      <c r="A99" s="27"/>
      <c r="B99" s="19"/>
    </row>
    <row r="100" spans="1:2" x14ac:dyDescent="0.2">
      <c r="A100" s="15"/>
    </row>
    <row r="101" spans="1:2" x14ac:dyDescent="0.2">
      <c r="A101" s="15"/>
    </row>
    <row r="102" spans="1:2" x14ac:dyDescent="0.2">
      <c r="A102" s="15"/>
    </row>
    <row r="103" spans="1:2" x14ac:dyDescent="0.2">
      <c r="A103" s="15"/>
    </row>
    <row r="104" spans="1:2" x14ac:dyDescent="0.2">
      <c r="A104" s="15"/>
    </row>
    <row r="105" spans="1:2" x14ac:dyDescent="0.2">
      <c r="A105" s="15"/>
    </row>
    <row r="106" spans="1:2" x14ac:dyDescent="0.2">
      <c r="A106" s="15"/>
    </row>
    <row r="107" spans="1:2" x14ac:dyDescent="0.2">
      <c r="A107" s="15"/>
    </row>
    <row r="108" spans="1:2" x14ac:dyDescent="0.2">
      <c r="A108" s="15"/>
    </row>
    <row r="109" spans="1:2" x14ac:dyDescent="0.2">
      <c r="A109" s="15"/>
    </row>
    <row r="110" spans="1:2" x14ac:dyDescent="0.2">
      <c r="A110" s="15"/>
    </row>
    <row r="111" spans="1:2" x14ac:dyDescent="0.2">
      <c r="A111" s="15"/>
    </row>
    <row r="112" spans="1:2" x14ac:dyDescent="0.2">
      <c r="A112" s="15"/>
    </row>
    <row r="113" spans="1:1" x14ac:dyDescent="0.2">
      <c r="A113" s="15"/>
    </row>
    <row r="114" spans="1:1" x14ac:dyDescent="0.2">
      <c r="A114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DCBA1-4657-4566-9073-95E97877DD7D}">
  <dimension ref="A1:FX124"/>
  <sheetViews>
    <sheetView zoomScale="80" zoomScaleNormal="80" workbookViewId="0">
      <selection activeCell="D32" sqref="D32"/>
    </sheetView>
  </sheetViews>
  <sheetFormatPr baseColWidth="10" defaultColWidth="8.83203125" defaultRowHeight="15" x14ac:dyDescent="0.2"/>
  <cols>
    <col min="1" max="1" width="22.33203125" style="2" customWidth="1"/>
    <col min="2" max="2" width="11.1640625" style="2" customWidth="1"/>
    <col min="3" max="3" width="6" customWidth="1"/>
    <col min="4" max="4" width="13.6640625" customWidth="1"/>
    <col min="5" max="5" width="15.1640625" customWidth="1"/>
    <col min="6" max="6" width="14.1640625" customWidth="1"/>
    <col min="7" max="7" width="15.33203125" customWidth="1"/>
    <col min="8" max="8" width="15.5" bestFit="1" customWidth="1"/>
    <col min="9" max="9" width="14.6640625" customWidth="1"/>
    <col min="10" max="10" width="14.83203125" customWidth="1"/>
    <col min="11" max="11" width="7.5" bestFit="1" customWidth="1"/>
    <col min="12" max="12" width="13.5" bestFit="1" customWidth="1"/>
    <col min="13" max="13" width="17.33203125" bestFit="1" customWidth="1"/>
    <col min="14" max="14" width="15.6640625" bestFit="1" customWidth="1"/>
    <col min="15" max="15" width="14.83203125" bestFit="1" customWidth="1"/>
    <col min="16" max="16" width="17.33203125" bestFit="1" customWidth="1"/>
    <col min="17" max="17" width="20" bestFit="1" customWidth="1"/>
    <col min="19" max="19" width="15.1640625" bestFit="1" customWidth="1"/>
    <col min="20" max="20" width="10" bestFit="1" customWidth="1"/>
    <col min="21" max="21" width="13.83203125" bestFit="1" customWidth="1"/>
    <col min="22" max="22" width="16.5" customWidth="1"/>
    <col min="23" max="23" width="12.83203125" customWidth="1"/>
    <col min="25" max="25" width="10" bestFit="1" customWidth="1"/>
    <col min="26" max="26" width="17.1640625" bestFit="1" customWidth="1"/>
    <col min="28" max="28" width="12.6640625" bestFit="1" customWidth="1"/>
    <col min="29" max="29" width="13.83203125" bestFit="1" customWidth="1"/>
    <col min="30" max="30" width="18.83203125" bestFit="1" customWidth="1"/>
    <col min="31" max="31" width="6.83203125" customWidth="1"/>
    <col min="32" max="32" width="6.6640625" bestFit="1" customWidth="1"/>
    <col min="33" max="33" width="22.83203125" bestFit="1" customWidth="1"/>
    <col min="34" max="34" width="26.6640625" bestFit="1" customWidth="1"/>
    <col min="35" max="35" width="20" bestFit="1" customWidth="1"/>
    <col min="36" max="36" width="18" bestFit="1" customWidth="1"/>
    <col min="37" max="37" width="8.6640625" bestFit="1" customWidth="1"/>
    <col min="38" max="38" width="29.1640625" customWidth="1"/>
    <col min="39" max="39" width="24.83203125" hidden="1" customWidth="1"/>
    <col min="40" max="40" width="31" bestFit="1" customWidth="1"/>
    <col min="41" max="41" width="31" hidden="1" customWidth="1"/>
    <col min="42" max="42" width="19.83203125" bestFit="1" customWidth="1"/>
    <col min="43" max="43" width="19.83203125" hidden="1" customWidth="1"/>
    <col min="44" max="44" width="41.33203125" bestFit="1" customWidth="1"/>
    <col min="45" max="45" width="2.1640625" bestFit="1" customWidth="1"/>
    <col min="46" max="46" width="26.83203125" bestFit="1" customWidth="1"/>
    <col min="47" max="47" width="34.1640625" hidden="1" customWidth="1"/>
    <col min="48" max="48" width="17.83203125" bestFit="1" customWidth="1"/>
    <col min="49" max="49" width="18" bestFit="1" customWidth="1"/>
    <col min="50" max="50" width="16.1640625" customWidth="1"/>
    <col min="51" max="51" width="16.5" bestFit="1" customWidth="1"/>
    <col min="52" max="52" width="12.6640625" bestFit="1" customWidth="1"/>
    <col min="53" max="53" width="13" bestFit="1" customWidth="1"/>
    <col min="54" max="54" width="12.1640625" customWidth="1"/>
    <col min="60" max="60" width="12.5" customWidth="1"/>
    <col min="67" max="67" width="12.6640625" customWidth="1"/>
    <col min="74" max="74" width="12.1640625" customWidth="1"/>
    <col min="81" max="81" width="12.6640625" customWidth="1"/>
    <col min="83" max="83" width="8.5" customWidth="1"/>
    <col min="84" max="84" width="5.6640625" bestFit="1" customWidth="1"/>
    <col min="85" max="85" width="5.1640625" bestFit="1" customWidth="1"/>
    <col min="86" max="86" width="7.83203125" bestFit="1" customWidth="1"/>
    <col min="87" max="87" width="5.5" bestFit="1" customWidth="1"/>
    <col min="88" max="88" width="15.1640625" customWidth="1"/>
    <col min="89" max="89" width="10" customWidth="1"/>
    <col min="90" max="90" width="8.6640625" customWidth="1"/>
    <col min="91" max="91" width="11.1640625" customWidth="1"/>
    <col min="92" max="92" width="9.33203125" customWidth="1"/>
    <col min="93" max="93" width="7.83203125" bestFit="1" customWidth="1"/>
    <col min="94" max="94" width="10.6640625" customWidth="1"/>
    <col min="95" max="95" width="16" customWidth="1"/>
    <col min="96" max="96" width="9.83203125" customWidth="1"/>
    <col min="97" max="97" width="7.1640625" customWidth="1"/>
    <col min="98" max="98" width="5.6640625" bestFit="1" customWidth="1"/>
    <col min="100" max="100" width="5.1640625" bestFit="1" customWidth="1"/>
    <col min="101" max="101" width="7.83203125" bestFit="1" customWidth="1"/>
    <col min="102" max="102" width="5.5" bestFit="1" customWidth="1"/>
    <col min="103" max="103" width="15" customWidth="1"/>
    <col min="104" max="104" width="5.1640625" bestFit="1" customWidth="1"/>
    <col min="105" max="105" width="7.5" customWidth="1"/>
    <col min="106" max="106" width="5.6640625" bestFit="1" customWidth="1"/>
    <col min="108" max="108" width="5.1640625" bestFit="1" customWidth="1"/>
    <col min="109" max="109" width="7.83203125" bestFit="1" customWidth="1"/>
    <col min="110" max="110" width="5.5" bestFit="1" customWidth="1"/>
    <col min="111" max="111" width="14.5" customWidth="1"/>
    <col min="112" max="112" width="5.1640625" bestFit="1" customWidth="1"/>
    <col min="113" max="113" width="7.5" customWidth="1"/>
    <col min="119" max="119" width="14.5" customWidth="1"/>
    <col min="121" max="121" width="8.6640625" customWidth="1"/>
    <col min="122" max="122" width="11.1640625" customWidth="1"/>
    <col min="123" max="123" width="9.33203125" customWidth="1"/>
    <col min="124" max="124" width="7.83203125" bestFit="1" customWidth="1"/>
    <col min="125" max="125" width="10.6640625" customWidth="1"/>
    <col min="126" max="126" width="16" customWidth="1"/>
    <col min="127" max="127" width="9.83203125" customWidth="1"/>
    <col min="128" max="128" width="12" customWidth="1"/>
    <col min="129" max="129" width="11.33203125" customWidth="1"/>
    <col min="130" max="130" width="7.1640625" customWidth="1"/>
    <col min="131" max="131" width="5.6640625" bestFit="1" customWidth="1"/>
    <col min="133" max="133" width="5.1640625" bestFit="1" customWidth="1"/>
    <col min="134" max="134" width="7.83203125" bestFit="1" customWidth="1"/>
    <col min="135" max="135" width="5.5" bestFit="1" customWidth="1"/>
    <col min="136" max="136" width="15" customWidth="1"/>
    <col min="137" max="137" width="5.1640625" bestFit="1" customWidth="1"/>
    <col min="138" max="138" width="12" customWidth="1"/>
    <col min="139" max="139" width="11.33203125" customWidth="1"/>
    <col min="140" max="140" width="7.5" customWidth="1"/>
    <col min="141" max="141" width="5.6640625" bestFit="1" customWidth="1"/>
    <col min="143" max="143" width="5.1640625" bestFit="1" customWidth="1"/>
    <col min="144" max="144" width="7.83203125" bestFit="1" customWidth="1"/>
    <col min="145" max="145" width="5.5" bestFit="1" customWidth="1"/>
    <col min="146" max="146" width="14.5" customWidth="1"/>
    <col min="147" max="147" width="5.1640625" bestFit="1" customWidth="1"/>
    <col min="148" max="148" width="12" customWidth="1"/>
    <col min="149" max="149" width="11.33203125" customWidth="1"/>
    <col min="150" max="150" width="7.5" customWidth="1"/>
    <col min="156" max="156" width="14.5" customWidth="1"/>
    <col min="158" max="158" width="12" customWidth="1"/>
    <col min="159" max="159" width="11.33203125" customWidth="1"/>
  </cols>
  <sheetData>
    <row r="1" spans="1:180" x14ac:dyDescent="0.2">
      <c r="A1" s="3" t="s">
        <v>296</v>
      </c>
      <c r="B1" s="135" t="s">
        <v>297</v>
      </c>
      <c r="C1" s="137"/>
      <c r="D1" s="1" t="s">
        <v>298</v>
      </c>
      <c r="E1" s="123"/>
      <c r="F1" s="1" t="s">
        <v>333</v>
      </c>
      <c r="G1" s="123"/>
    </row>
    <row r="2" spans="1:180" x14ac:dyDescent="0.2">
      <c r="A2" s="3" t="s">
        <v>0</v>
      </c>
      <c r="B2" s="136" t="s">
        <v>292</v>
      </c>
      <c r="C2" s="136"/>
      <c r="D2" s="1" t="s">
        <v>337</v>
      </c>
      <c r="E2" s="123"/>
      <c r="F2" s="1" t="s">
        <v>329</v>
      </c>
      <c r="G2" s="123"/>
      <c r="H2" s="90" t="str">
        <f>IF(G2="","",IF(G2="0-No","","Fill-up HOT columns DF --&gt; FB"))</f>
        <v/>
      </c>
      <c r="BI2" t="s">
        <v>286</v>
      </c>
      <c r="DQ2" s="37" t="s">
        <v>317</v>
      </c>
      <c r="DR2" s="5" t="s">
        <v>317</v>
      </c>
      <c r="DS2" s="37" t="s">
        <v>317</v>
      </c>
      <c r="DT2" s="5"/>
      <c r="DU2" s="122"/>
      <c r="DV2" s="122"/>
      <c r="DW2" s="122"/>
      <c r="DX2" s="37"/>
      <c r="DY2" s="5"/>
      <c r="DZ2" s="122"/>
      <c r="EA2" s="122"/>
      <c r="EB2" s="122"/>
      <c r="EC2" s="122"/>
      <c r="ED2" s="122"/>
      <c r="EE2" s="122"/>
      <c r="EF2" s="122"/>
      <c r="EG2" s="122"/>
      <c r="EH2" s="37"/>
      <c r="EI2" s="5"/>
      <c r="EJ2" s="122"/>
      <c r="EK2" s="122"/>
      <c r="EL2" s="122"/>
      <c r="EM2" s="122"/>
      <c r="EN2" s="122"/>
      <c r="EO2" s="122"/>
      <c r="EP2" s="122"/>
      <c r="EQ2" s="122"/>
      <c r="ER2" s="37"/>
      <c r="ES2" s="5"/>
      <c r="ET2" s="122"/>
      <c r="EU2" s="122"/>
      <c r="EV2" s="122"/>
      <c r="EW2" s="122"/>
      <c r="EX2" s="122"/>
      <c r="EY2" s="122"/>
      <c r="EZ2" s="122"/>
      <c r="FA2" s="122"/>
      <c r="FB2" s="37"/>
      <c r="FC2" s="5"/>
    </row>
    <row r="3" spans="1:180" s="1" customFormat="1" x14ac:dyDescent="0.2">
      <c r="A3" s="66"/>
      <c r="B3" s="66" t="s">
        <v>137</v>
      </c>
      <c r="C3" s="69"/>
      <c r="D3" s="5" t="s">
        <v>1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6" t="s">
        <v>2</v>
      </c>
      <c r="S3" s="32"/>
      <c r="T3" s="32"/>
      <c r="U3" s="32"/>
      <c r="V3" s="6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8"/>
      <c r="AL3" s="29" t="s">
        <v>133</v>
      </c>
      <c r="AM3" s="29"/>
      <c r="AN3" s="28"/>
      <c r="AO3" s="28"/>
      <c r="AP3" s="28"/>
      <c r="AQ3" s="28"/>
      <c r="AR3" s="28"/>
      <c r="AS3" s="28"/>
      <c r="AT3" s="28"/>
      <c r="AU3" s="28"/>
      <c r="AV3" s="28"/>
      <c r="AW3" s="39"/>
      <c r="AX3" s="7" t="s">
        <v>3</v>
      </c>
      <c r="AY3" s="7"/>
      <c r="AZ3" s="7"/>
      <c r="BA3" s="7"/>
      <c r="BB3" s="7"/>
      <c r="BC3" s="40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54" t="s">
        <v>144</v>
      </c>
      <c r="CF3" s="75"/>
      <c r="CG3" s="75"/>
      <c r="CH3" s="75"/>
      <c r="CI3" s="75"/>
      <c r="CJ3" s="75"/>
      <c r="CK3" s="75"/>
      <c r="CL3" s="9" t="s">
        <v>145</v>
      </c>
      <c r="CM3" s="9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9" t="s">
        <v>145</v>
      </c>
      <c r="DR3" s="9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</row>
    <row r="4" spans="1:180" s="1" customFormat="1" x14ac:dyDescent="0.2">
      <c r="A4" s="65"/>
      <c r="B4" s="65"/>
      <c r="C4" s="69"/>
      <c r="D4" s="5"/>
      <c r="E4" s="5"/>
      <c r="F4" s="37"/>
      <c r="G4" s="5"/>
      <c r="H4" s="5"/>
      <c r="I4" s="37"/>
      <c r="J4" s="37"/>
      <c r="K4" s="5"/>
      <c r="L4" s="5"/>
      <c r="M4" s="37"/>
      <c r="N4" s="5"/>
      <c r="O4" s="5"/>
      <c r="P4" s="31"/>
      <c r="Q4" s="31"/>
      <c r="R4" s="62"/>
      <c r="S4" s="32"/>
      <c r="T4" s="32"/>
      <c r="U4" s="32"/>
      <c r="V4" s="6" t="s">
        <v>288</v>
      </c>
      <c r="W4" s="38"/>
      <c r="X4" s="12"/>
      <c r="Y4" s="11"/>
      <c r="Z4" s="11"/>
      <c r="AA4" s="11"/>
      <c r="AB4" s="11"/>
      <c r="AC4" s="11"/>
      <c r="AD4" s="11"/>
      <c r="AE4" s="43"/>
      <c r="AF4" s="43"/>
      <c r="AG4" s="43"/>
      <c r="AH4" s="43"/>
      <c r="AI4" s="43"/>
      <c r="AJ4" s="43"/>
      <c r="AK4" s="44"/>
      <c r="AL4" s="34" t="s">
        <v>17</v>
      </c>
      <c r="AM4" s="34"/>
      <c r="AN4" s="29"/>
      <c r="AO4" s="29"/>
      <c r="AP4" s="29"/>
      <c r="AQ4" s="29"/>
      <c r="AR4" s="29"/>
      <c r="AS4" s="29"/>
      <c r="AT4" s="29"/>
      <c r="AU4" s="29"/>
      <c r="AV4" s="29"/>
      <c r="AW4" s="45"/>
      <c r="AX4" s="47"/>
      <c r="AY4" s="47"/>
      <c r="AZ4" s="47"/>
      <c r="BA4" s="47"/>
      <c r="BB4" s="47"/>
      <c r="BC4" s="48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54" t="s">
        <v>150</v>
      </c>
      <c r="CF4" s="54"/>
      <c r="CG4" s="54"/>
      <c r="CH4" s="54"/>
      <c r="CI4" s="54"/>
      <c r="CJ4" s="54"/>
      <c r="CK4" s="54"/>
      <c r="CL4" s="9" t="s">
        <v>35</v>
      </c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 t="s">
        <v>35</v>
      </c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</row>
    <row r="5" spans="1:180" s="1" customFormat="1" ht="15.5" customHeight="1" x14ac:dyDescent="0.25">
      <c r="A5" s="65"/>
      <c r="B5" s="65"/>
      <c r="C5" s="69"/>
      <c r="D5" s="30" t="s">
        <v>7</v>
      </c>
      <c r="E5" s="30" t="s">
        <v>267</v>
      </c>
      <c r="F5" s="31" t="s">
        <v>7</v>
      </c>
      <c r="G5" s="30" t="s">
        <v>8</v>
      </c>
      <c r="H5" s="30" t="s">
        <v>267</v>
      </c>
      <c r="I5" s="31" t="s">
        <v>9</v>
      </c>
      <c r="J5" s="31" t="s">
        <v>10</v>
      </c>
      <c r="K5" s="30" t="s">
        <v>11</v>
      </c>
      <c r="L5" s="30" t="s">
        <v>134</v>
      </c>
      <c r="M5" s="31" t="s">
        <v>12</v>
      </c>
      <c r="N5" s="30" t="s">
        <v>11</v>
      </c>
      <c r="O5" s="30" t="s">
        <v>134</v>
      </c>
      <c r="P5" s="31" t="s">
        <v>12</v>
      </c>
      <c r="Q5" s="31" t="s">
        <v>10</v>
      </c>
      <c r="R5" s="6" t="s">
        <v>13</v>
      </c>
      <c r="S5" s="6"/>
      <c r="T5" s="33"/>
      <c r="U5" s="33"/>
      <c r="V5" s="70" t="s">
        <v>289</v>
      </c>
      <c r="W5" s="33"/>
      <c r="X5" s="149" t="s">
        <v>14</v>
      </c>
      <c r="Y5" s="149"/>
      <c r="Z5" s="149"/>
      <c r="AA5" s="149"/>
      <c r="AB5" s="149"/>
      <c r="AC5" s="149"/>
      <c r="AD5" s="149"/>
      <c r="AE5" s="6" t="s">
        <v>15</v>
      </c>
      <c r="AF5" s="6"/>
      <c r="AG5" s="6"/>
      <c r="AH5" s="6"/>
      <c r="AI5" s="6"/>
      <c r="AJ5" s="6"/>
      <c r="AK5" s="46" t="s">
        <v>16</v>
      </c>
      <c r="AL5" s="35" t="s">
        <v>132</v>
      </c>
      <c r="AM5" s="35"/>
      <c r="AN5" s="29" t="s">
        <v>18</v>
      </c>
      <c r="AO5" s="29"/>
      <c r="AP5" s="29" t="s">
        <v>19</v>
      </c>
      <c r="AQ5" s="29"/>
      <c r="AR5" s="29" t="s">
        <v>20</v>
      </c>
      <c r="AS5" s="29"/>
      <c r="AT5" s="35" t="s">
        <v>21</v>
      </c>
      <c r="AU5" s="35"/>
      <c r="AV5" s="35" t="s">
        <v>22</v>
      </c>
      <c r="AW5" s="36" t="s">
        <v>23</v>
      </c>
      <c r="AX5" s="49" t="s">
        <v>9</v>
      </c>
      <c r="AY5" s="50" t="s">
        <v>24</v>
      </c>
      <c r="AZ5" s="50" t="s">
        <v>24</v>
      </c>
      <c r="BA5" s="50" t="s">
        <v>24</v>
      </c>
      <c r="BB5" s="50" t="s">
        <v>24</v>
      </c>
      <c r="BC5" s="52" t="s">
        <v>25</v>
      </c>
      <c r="BD5" s="53"/>
      <c r="BE5" s="53"/>
      <c r="BF5" s="53"/>
      <c r="BG5" s="53"/>
      <c r="BH5" s="53"/>
      <c r="BI5" s="53"/>
      <c r="BJ5" s="54" t="s">
        <v>26</v>
      </c>
      <c r="BK5" s="54"/>
      <c r="BL5" s="54"/>
      <c r="BM5" s="54"/>
      <c r="BN5" s="54"/>
      <c r="BO5" s="54"/>
      <c r="BP5" s="54"/>
      <c r="BQ5" s="56" t="s">
        <v>27</v>
      </c>
      <c r="BR5" s="57"/>
      <c r="BS5" s="57"/>
      <c r="BT5" s="57"/>
      <c r="BU5" s="57"/>
      <c r="BV5" s="57"/>
      <c r="BW5" s="57"/>
      <c r="BX5" s="58" t="s">
        <v>28</v>
      </c>
      <c r="BY5" s="58"/>
      <c r="BZ5" s="58"/>
      <c r="CA5" s="58"/>
      <c r="CB5" s="58"/>
      <c r="CC5" s="58"/>
      <c r="CD5" s="58"/>
      <c r="CE5" s="75"/>
      <c r="CF5" s="75"/>
      <c r="CG5" s="75"/>
      <c r="CH5" s="75"/>
      <c r="CI5" s="75"/>
      <c r="CJ5" s="54"/>
      <c r="CK5" s="54"/>
      <c r="CL5" s="71" t="s">
        <v>193</v>
      </c>
      <c r="CM5" s="9"/>
      <c r="CN5" s="9"/>
      <c r="CO5" s="9"/>
      <c r="CP5" s="9"/>
      <c r="CQ5" s="9"/>
      <c r="CR5" s="9"/>
      <c r="CS5" s="77" t="s">
        <v>36</v>
      </c>
      <c r="CT5" s="9"/>
      <c r="CU5" s="9"/>
      <c r="CV5" s="9"/>
      <c r="CW5" s="9"/>
      <c r="CX5" s="9"/>
      <c r="CY5" s="9"/>
      <c r="CZ5" s="9"/>
      <c r="DA5" s="78" t="s">
        <v>37</v>
      </c>
      <c r="DB5" s="9"/>
      <c r="DC5" s="9"/>
      <c r="DD5" s="9"/>
      <c r="DE5" s="9"/>
      <c r="DF5" s="9"/>
      <c r="DG5" s="9"/>
      <c r="DH5" s="9"/>
      <c r="DI5" s="57" t="s">
        <v>38</v>
      </c>
      <c r="DJ5" s="9"/>
      <c r="DK5" s="9"/>
      <c r="DL5" s="9"/>
      <c r="DM5" s="9"/>
      <c r="DN5" s="9"/>
      <c r="DO5" s="9"/>
      <c r="DP5" s="9"/>
      <c r="DQ5" s="71" t="s">
        <v>193</v>
      </c>
      <c r="DR5" s="9"/>
      <c r="DS5" s="9"/>
      <c r="DT5" s="9"/>
      <c r="DU5" s="9"/>
      <c r="DV5" s="9"/>
      <c r="DW5" s="9"/>
      <c r="DX5" s="9"/>
      <c r="DY5" s="9"/>
      <c r="DZ5" s="77" t="s">
        <v>36</v>
      </c>
      <c r="EA5" s="9"/>
      <c r="EB5" s="9"/>
      <c r="EC5" s="9"/>
      <c r="ED5" s="9"/>
      <c r="EE5" s="9"/>
      <c r="EF5" s="9"/>
      <c r="EG5" s="9"/>
      <c r="EH5" s="9"/>
      <c r="EI5" s="9"/>
      <c r="EJ5" s="78" t="s">
        <v>37</v>
      </c>
      <c r="EK5" s="9"/>
      <c r="EL5" s="9"/>
      <c r="EM5" s="9"/>
      <c r="EN5" s="9"/>
      <c r="EO5" s="9"/>
      <c r="EP5" s="9"/>
      <c r="EQ5" s="9"/>
      <c r="ER5" s="9"/>
      <c r="ES5" s="9"/>
      <c r="ET5" s="57" t="s">
        <v>38</v>
      </c>
      <c r="EU5" s="9"/>
      <c r="EV5" s="9"/>
      <c r="EW5" s="9"/>
      <c r="EX5" s="9"/>
      <c r="EY5" s="9"/>
      <c r="EZ5" s="9"/>
      <c r="FA5" s="9"/>
      <c r="FB5" s="9"/>
      <c r="FC5" s="9"/>
    </row>
    <row r="6" spans="1:180" s="1" customFormat="1" ht="17" x14ac:dyDescent="0.25">
      <c r="A6" s="67"/>
      <c r="B6" s="67" t="s">
        <v>39</v>
      </c>
      <c r="C6" s="68" t="s">
        <v>40</v>
      </c>
      <c r="D6" s="30" t="s">
        <v>41</v>
      </c>
      <c r="E6" s="30" t="s">
        <v>42</v>
      </c>
      <c r="F6" s="31" t="s">
        <v>43</v>
      </c>
      <c r="G6" s="30" t="s">
        <v>41</v>
      </c>
      <c r="H6" s="30" t="s">
        <v>44</v>
      </c>
      <c r="I6" s="31" t="s">
        <v>43</v>
      </c>
      <c r="J6" s="31" t="s">
        <v>268</v>
      </c>
      <c r="K6" s="30" t="s">
        <v>45</v>
      </c>
      <c r="L6" s="30" t="s">
        <v>45</v>
      </c>
      <c r="M6" s="31" t="s">
        <v>45</v>
      </c>
      <c r="N6" s="30" t="s">
        <v>46</v>
      </c>
      <c r="O6" s="30" t="s">
        <v>47</v>
      </c>
      <c r="P6" s="31" t="s">
        <v>47</v>
      </c>
      <c r="Q6" s="31" t="s">
        <v>48</v>
      </c>
      <c r="R6" s="46" t="s">
        <v>135</v>
      </c>
      <c r="S6" s="46" t="s">
        <v>136</v>
      </c>
      <c r="T6" s="46" t="s">
        <v>49</v>
      </c>
      <c r="U6" s="46" t="s">
        <v>50</v>
      </c>
      <c r="V6" s="46" t="s">
        <v>51</v>
      </c>
      <c r="W6" s="46" t="s">
        <v>52</v>
      </c>
      <c r="X6" s="46" t="s">
        <v>53</v>
      </c>
      <c r="Y6" s="46" t="s">
        <v>54</v>
      </c>
      <c r="Z6" s="46" t="s">
        <v>55</v>
      </c>
      <c r="AA6" s="46" t="s">
        <v>56</v>
      </c>
      <c r="AB6" s="46" t="s">
        <v>57</v>
      </c>
      <c r="AC6" s="46" t="s">
        <v>58</v>
      </c>
      <c r="AD6" s="46" t="s">
        <v>59</v>
      </c>
      <c r="AE6" s="46" t="s">
        <v>60</v>
      </c>
      <c r="AF6" s="46" t="s">
        <v>61</v>
      </c>
      <c r="AG6" s="46" t="s">
        <v>62</v>
      </c>
      <c r="AH6" s="46" t="s">
        <v>63</v>
      </c>
      <c r="AI6" s="46" t="s">
        <v>64</v>
      </c>
      <c r="AJ6" s="46" t="s">
        <v>65</v>
      </c>
      <c r="AK6" s="46" t="s">
        <v>66</v>
      </c>
      <c r="AL6" s="35" t="s">
        <v>131</v>
      </c>
      <c r="AM6" s="35"/>
      <c r="AN6" s="35" t="s">
        <v>67</v>
      </c>
      <c r="AO6" s="35"/>
      <c r="AP6" s="35" t="s">
        <v>68</v>
      </c>
      <c r="AQ6" s="35"/>
      <c r="AR6" s="35" t="s">
        <v>69</v>
      </c>
      <c r="AS6" s="35"/>
      <c r="AT6" s="35" t="s">
        <v>70</v>
      </c>
      <c r="AU6" s="35"/>
      <c r="AV6" s="35" t="s">
        <v>71</v>
      </c>
      <c r="AW6" s="36" t="s">
        <v>72</v>
      </c>
      <c r="AX6" s="51" t="s">
        <v>138</v>
      </c>
      <c r="AY6" s="50" t="s">
        <v>73</v>
      </c>
      <c r="AZ6" s="50" t="s">
        <v>139</v>
      </c>
      <c r="BA6" s="50" t="s">
        <v>74</v>
      </c>
      <c r="BB6" s="50" t="s">
        <v>75</v>
      </c>
      <c r="BC6" s="52" t="s">
        <v>76</v>
      </c>
      <c r="BD6" s="52" t="s">
        <v>77</v>
      </c>
      <c r="BE6" s="52" t="s">
        <v>11</v>
      </c>
      <c r="BF6" s="52" t="s">
        <v>78</v>
      </c>
      <c r="BG6" s="52" t="s">
        <v>79</v>
      </c>
      <c r="BH6" s="52" t="s">
        <v>74</v>
      </c>
      <c r="BI6" s="52" t="s">
        <v>75</v>
      </c>
      <c r="BJ6" s="55" t="s">
        <v>76</v>
      </c>
      <c r="BK6" s="55" t="s">
        <v>77</v>
      </c>
      <c r="BL6" s="55" t="s">
        <v>11</v>
      </c>
      <c r="BM6" s="55" t="s">
        <v>78</v>
      </c>
      <c r="BN6" s="55" t="s">
        <v>79</v>
      </c>
      <c r="BO6" s="55" t="s">
        <v>74</v>
      </c>
      <c r="BP6" s="55" t="s">
        <v>75</v>
      </c>
      <c r="BQ6" s="56" t="s">
        <v>76</v>
      </c>
      <c r="BR6" s="56" t="s">
        <v>77</v>
      </c>
      <c r="BS6" s="56" t="s">
        <v>11</v>
      </c>
      <c r="BT6" s="56" t="s">
        <v>78</v>
      </c>
      <c r="BU6" s="56" t="s">
        <v>79</v>
      </c>
      <c r="BV6" s="56" t="s">
        <v>74</v>
      </c>
      <c r="BW6" s="56" t="s">
        <v>75</v>
      </c>
      <c r="BX6" s="59" t="s">
        <v>76</v>
      </c>
      <c r="BY6" s="59" t="s">
        <v>77</v>
      </c>
      <c r="BZ6" s="59" t="s">
        <v>11</v>
      </c>
      <c r="CA6" s="59" t="s">
        <v>78</v>
      </c>
      <c r="CB6" s="59" t="s">
        <v>79</v>
      </c>
      <c r="CC6" s="59" t="s">
        <v>74</v>
      </c>
      <c r="CD6" s="59" t="s">
        <v>75</v>
      </c>
      <c r="CE6" s="55" t="s">
        <v>76</v>
      </c>
      <c r="CF6" s="55" t="s">
        <v>11</v>
      </c>
      <c r="CG6" s="55" t="s">
        <v>80</v>
      </c>
      <c r="CH6" s="55" t="s">
        <v>81</v>
      </c>
      <c r="CI6" s="55" t="s">
        <v>135</v>
      </c>
      <c r="CJ6" s="55" t="s">
        <v>143</v>
      </c>
      <c r="CK6" s="55" t="s">
        <v>82</v>
      </c>
      <c r="CL6" s="73" t="s">
        <v>76</v>
      </c>
      <c r="CM6" s="73" t="s">
        <v>149</v>
      </c>
      <c r="CN6" s="73" t="s">
        <v>79</v>
      </c>
      <c r="CO6" s="73" t="s">
        <v>151</v>
      </c>
      <c r="CP6" s="73" t="s">
        <v>152</v>
      </c>
      <c r="CQ6" s="73" t="s">
        <v>143</v>
      </c>
      <c r="CR6" s="73" t="s">
        <v>153</v>
      </c>
      <c r="CS6" s="76" t="s">
        <v>76</v>
      </c>
      <c r="CT6" s="76" t="s">
        <v>11</v>
      </c>
      <c r="CU6" s="76" t="s">
        <v>83</v>
      </c>
      <c r="CV6" s="76" t="s">
        <v>80</v>
      </c>
      <c r="CW6" s="76" t="s">
        <v>81</v>
      </c>
      <c r="CX6" s="76" t="s">
        <v>135</v>
      </c>
      <c r="CY6" s="76" t="s">
        <v>143</v>
      </c>
      <c r="CZ6" s="76" t="s">
        <v>82</v>
      </c>
      <c r="DA6" s="67" t="s">
        <v>76</v>
      </c>
      <c r="DB6" s="67" t="s">
        <v>11</v>
      </c>
      <c r="DC6" s="67" t="s">
        <v>83</v>
      </c>
      <c r="DD6" s="67" t="s">
        <v>80</v>
      </c>
      <c r="DE6" s="67" t="s">
        <v>81</v>
      </c>
      <c r="DF6" s="67" t="s">
        <v>135</v>
      </c>
      <c r="DG6" s="67" t="s">
        <v>143</v>
      </c>
      <c r="DH6" s="67" t="s">
        <v>82</v>
      </c>
      <c r="DI6" s="56" t="s">
        <v>76</v>
      </c>
      <c r="DJ6" s="56" t="s">
        <v>11</v>
      </c>
      <c r="DK6" s="56" t="s">
        <v>83</v>
      </c>
      <c r="DL6" s="56" t="s">
        <v>80</v>
      </c>
      <c r="DM6" s="56" t="s">
        <v>81</v>
      </c>
      <c r="DN6" s="56" t="s">
        <v>135</v>
      </c>
      <c r="DO6" s="56" t="s">
        <v>143</v>
      </c>
      <c r="DP6" s="56" t="s">
        <v>82</v>
      </c>
      <c r="DQ6" s="73" t="s">
        <v>76</v>
      </c>
      <c r="DR6" s="73" t="s">
        <v>149</v>
      </c>
      <c r="DS6" s="73" t="s">
        <v>79</v>
      </c>
      <c r="DT6" s="73" t="s">
        <v>151</v>
      </c>
      <c r="DU6" s="73" t="s">
        <v>152</v>
      </c>
      <c r="DV6" s="73" t="s">
        <v>143</v>
      </c>
      <c r="DW6" s="73" t="s">
        <v>153</v>
      </c>
      <c r="DX6" s="73" t="s">
        <v>318</v>
      </c>
      <c r="DY6" s="73" t="s">
        <v>319</v>
      </c>
      <c r="DZ6" s="76" t="s">
        <v>76</v>
      </c>
      <c r="EA6" s="76" t="s">
        <v>11</v>
      </c>
      <c r="EB6" s="76" t="s">
        <v>83</v>
      </c>
      <c r="EC6" s="76" t="s">
        <v>80</v>
      </c>
      <c r="ED6" s="76" t="s">
        <v>81</v>
      </c>
      <c r="EE6" s="76" t="s">
        <v>135</v>
      </c>
      <c r="EF6" s="76" t="s">
        <v>143</v>
      </c>
      <c r="EG6" s="76" t="s">
        <v>82</v>
      </c>
      <c r="EH6" s="76" t="s">
        <v>318</v>
      </c>
      <c r="EI6" s="76" t="s">
        <v>319</v>
      </c>
      <c r="EJ6" s="67" t="s">
        <v>76</v>
      </c>
      <c r="EK6" s="67" t="s">
        <v>11</v>
      </c>
      <c r="EL6" s="67" t="s">
        <v>83</v>
      </c>
      <c r="EM6" s="67" t="s">
        <v>80</v>
      </c>
      <c r="EN6" s="67" t="s">
        <v>81</v>
      </c>
      <c r="EO6" s="67" t="s">
        <v>135</v>
      </c>
      <c r="EP6" s="67" t="s">
        <v>143</v>
      </c>
      <c r="EQ6" s="67" t="s">
        <v>82</v>
      </c>
      <c r="ER6" s="67" t="s">
        <v>318</v>
      </c>
      <c r="ES6" s="67" t="s">
        <v>319</v>
      </c>
      <c r="ET6" s="56" t="s">
        <v>76</v>
      </c>
      <c r="EU6" s="56" t="s">
        <v>11</v>
      </c>
      <c r="EV6" s="56" t="s">
        <v>83</v>
      </c>
      <c r="EW6" s="56" t="s">
        <v>80</v>
      </c>
      <c r="EX6" s="56" t="s">
        <v>81</v>
      </c>
      <c r="EY6" s="56" t="s">
        <v>135</v>
      </c>
      <c r="EZ6" s="56" t="s">
        <v>143</v>
      </c>
      <c r="FA6" s="56" t="s">
        <v>82</v>
      </c>
      <c r="FB6" s="56" t="s">
        <v>318</v>
      </c>
      <c r="FC6" s="56" t="s">
        <v>319</v>
      </c>
    </row>
    <row r="7" spans="1:180" s="1" customFormat="1" ht="14.25" customHeight="1" x14ac:dyDescent="0.2">
      <c r="A7" s="67"/>
      <c r="B7" s="67" t="s">
        <v>91</v>
      </c>
      <c r="C7" s="68" t="s">
        <v>142</v>
      </c>
      <c r="D7" s="30" t="s">
        <v>92</v>
      </c>
      <c r="E7" s="30" t="s">
        <v>93</v>
      </c>
      <c r="F7" s="31" t="s">
        <v>94</v>
      </c>
      <c r="G7" s="30" t="s">
        <v>92</v>
      </c>
      <c r="H7" s="30" t="s">
        <v>93</v>
      </c>
      <c r="I7" s="31" t="s">
        <v>94</v>
      </c>
      <c r="J7" s="31" t="s">
        <v>94</v>
      </c>
      <c r="K7" s="30" t="s">
        <v>93</v>
      </c>
      <c r="L7" s="30" t="s">
        <v>95</v>
      </c>
      <c r="M7" s="31" t="s">
        <v>96</v>
      </c>
      <c r="N7" s="30" t="s">
        <v>93</v>
      </c>
      <c r="O7" s="30" t="s">
        <v>95</v>
      </c>
      <c r="P7" s="31" t="s">
        <v>96</v>
      </c>
      <c r="Q7" s="31" t="s">
        <v>96</v>
      </c>
      <c r="R7" s="46" t="s">
        <v>95</v>
      </c>
      <c r="S7" s="46" t="s">
        <v>97</v>
      </c>
      <c r="T7" s="46" t="s">
        <v>98</v>
      </c>
      <c r="U7" s="46" t="s">
        <v>99</v>
      </c>
      <c r="V7" s="46" t="s">
        <v>100</v>
      </c>
      <c r="W7" s="46"/>
      <c r="X7" s="46" t="s">
        <v>98</v>
      </c>
      <c r="Y7" s="46" t="s">
        <v>98</v>
      </c>
      <c r="Z7" s="46" t="s">
        <v>101</v>
      </c>
      <c r="AA7" s="46" t="s">
        <v>98</v>
      </c>
      <c r="AB7" s="46" t="s">
        <v>99</v>
      </c>
      <c r="AC7" s="46" t="s">
        <v>99</v>
      </c>
      <c r="AD7" s="46" t="s">
        <v>102</v>
      </c>
      <c r="AE7" s="46" t="s">
        <v>103</v>
      </c>
      <c r="AF7" s="46" t="s">
        <v>104</v>
      </c>
      <c r="AG7" s="46" t="s">
        <v>105</v>
      </c>
      <c r="AH7" s="46" t="s">
        <v>105</v>
      </c>
      <c r="AI7" s="46" t="s">
        <v>106</v>
      </c>
      <c r="AJ7" s="46" t="s">
        <v>107</v>
      </c>
      <c r="AK7" s="46" t="s">
        <v>108</v>
      </c>
      <c r="AL7" s="35" t="s">
        <v>109</v>
      </c>
      <c r="AM7" s="35"/>
      <c r="AN7" s="35" t="s">
        <v>110</v>
      </c>
      <c r="AO7" s="35"/>
      <c r="AP7" s="35" t="s">
        <v>110</v>
      </c>
      <c r="AQ7" s="35"/>
      <c r="AR7" s="35" t="s">
        <v>110</v>
      </c>
      <c r="AS7" s="35"/>
      <c r="AT7" s="35" t="s">
        <v>110</v>
      </c>
      <c r="AU7" s="35"/>
      <c r="AV7" s="29"/>
      <c r="AW7" s="36"/>
      <c r="AX7" s="49" t="s">
        <v>111</v>
      </c>
      <c r="AY7" s="50" t="s">
        <v>115</v>
      </c>
      <c r="AZ7" s="50" t="s">
        <v>112</v>
      </c>
      <c r="BA7" s="50" t="s">
        <v>113</v>
      </c>
      <c r="BB7" s="50" t="s">
        <v>285</v>
      </c>
      <c r="BC7" s="52" t="s">
        <v>92</v>
      </c>
      <c r="BD7" s="52" t="s">
        <v>114</v>
      </c>
      <c r="BE7" s="52" t="s">
        <v>115</v>
      </c>
      <c r="BF7" s="52" t="s">
        <v>116</v>
      </c>
      <c r="BG7" s="52" t="s">
        <v>98</v>
      </c>
      <c r="BH7" s="52" t="s">
        <v>113</v>
      </c>
      <c r="BI7" s="52" t="s">
        <v>285</v>
      </c>
      <c r="BJ7" s="55" t="s">
        <v>92</v>
      </c>
      <c r="BK7" s="55" t="s">
        <v>114</v>
      </c>
      <c r="BL7" s="55" t="s">
        <v>115</v>
      </c>
      <c r="BM7" s="55" t="s">
        <v>116</v>
      </c>
      <c r="BN7" s="55" t="s">
        <v>98</v>
      </c>
      <c r="BO7" s="55" t="s">
        <v>113</v>
      </c>
      <c r="BP7" s="55" t="s">
        <v>285</v>
      </c>
      <c r="BQ7" s="56" t="s">
        <v>92</v>
      </c>
      <c r="BR7" s="56" t="s">
        <v>114</v>
      </c>
      <c r="BS7" s="56" t="s">
        <v>115</v>
      </c>
      <c r="BT7" s="56" t="s">
        <v>116</v>
      </c>
      <c r="BU7" s="56" t="s">
        <v>98</v>
      </c>
      <c r="BV7" s="56" t="s">
        <v>113</v>
      </c>
      <c r="BW7" s="56" t="s">
        <v>285</v>
      </c>
      <c r="BX7" s="59" t="s">
        <v>92</v>
      </c>
      <c r="BY7" s="59" t="s">
        <v>114</v>
      </c>
      <c r="BZ7" s="59" t="s">
        <v>115</v>
      </c>
      <c r="CA7" s="59" t="s">
        <v>116</v>
      </c>
      <c r="CB7" s="59" t="s">
        <v>98</v>
      </c>
      <c r="CC7" s="59" t="s">
        <v>113</v>
      </c>
      <c r="CD7" s="59" t="s">
        <v>285</v>
      </c>
      <c r="CE7" s="55" t="s">
        <v>92</v>
      </c>
      <c r="CF7" s="55" t="s">
        <v>115</v>
      </c>
      <c r="CG7" s="55" t="s">
        <v>98</v>
      </c>
      <c r="CH7" s="55" t="s">
        <v>117</v>
      </c>
      <c r="CI7" s="55" t="s">
        <v>95</v>
      </c>
      <c r="CJ7" s="55" t="s">
        <v>97</v>
      </c>
      <c r="CK7" s="55" t="s">
        <v>314</v>
      </c>
      <c r="CL7" s="73" t="s">
        <v>92</v>
      </c>
      <c r="CM7" s="73" t="s">
        <v>115</v>
      </c>
      <c r="CN7" s="73" t="s">
        <v>98</v>
      </c>
      <c r="CO7" s="73" t="s">
        <v>117</v>
      </c>
      <c r="CP7" s="73" t="s">
        <v>95</v>
      </c>
      <c r="CQ7" s="73" t="s">
        <v>97</v>
      </c>
      <c r="CR7" s="73" t="s">
        <v>314</v>
      </c>
      <c r="CS7" s="76" t="s">
        <v>92</v>
      </c>
      <c r="CT7" s="76" t="s">
        <v>115</v>
      </c>
      <c r="CU7" s="76" t="s">
        <v>118</v>
      </c>
      <c r="CV7" s="76" t="s">
        <v>98</v>
      </c>
      <c r="CW7" s="76" t="s">
        <v>117</v>
      </c>
      <c r="CX7" s="76" t="s">
        <v>95</v>
      </c>
      <c r="CY7" s="76" t="s">
        <v>97</v>
      </c>
      <c r="CZ7" s="76" t="s">
        <v>314</v>
      </c>
      <c r="DA7" s="67" t="s">
        <v>92</v>
      </c>
      <c r="DB7" s="67" t="s">
        <v>115</v>
      </c>
      <c r="DC7" s="67" t="s">
        <v>118</v>
      </c>
      <c r="DD7" s="67" t="s">
        <v>98</v>
      </c>
      <c r="DE7" s="67" t="s">
        <v>117</v>
      </c>
      <c r="DF7" s="67" t="s">
        <v>95</v>
      </c>
      <c r="DG7" s="67" t="s">
        <v>97</v>
      </c>
      <c r="DH7" s="67" t="s">
        <v>314</v>
      </c>
      <c r="DI7" s="56" t="s">
        <v>92</v>
      </c>
      <c r="DJ7" s="56" t="s">
        <v>115</v>
      </c>
      <c r="DK7" s="56" t="s">
        <v>118</v>
      </c>
      <c r="DL7" s="56" t="s">
        <v>98</v>
      </c>
      <c r="DM7" s="56" t="s">
        <v>117</v>
      </c>
      <c r="DN7" s="56" t="s">
        <v>95</v>
      </c>
      <c r="DO7" s="56" t="s">
        <v>97</v>
      </c>
      <c r="DP7" s="56" t="s">
        <v>314</v>
      </c>
      <c r="DQ7" s="73" t="s">
        <v>92</v>
      </c>
      <c r="DR7" s="73" t="s">
        <v>115</v>
      </c>
      <c r="DS7" s="73" t="s">
        <v>98</v>
      </c>
      <c r="DT7" s="73" t="s">
        <v>117</v>
      </c>
      <c r="DU7" s="73" t="s">
        <v>95</v>
      </c>
      <c r="DV7" s="73" t="s">
        <v>97</v>
      </c>
      <c r="DW7" s="73" t="s">
        <v>314</v>
      </c>
      <c r="DX7" s="73" t="s">
        <v>320</v>
      </c>
      <c r="DY7" s="73" t="s">
        <v>320</v>
      </c>
      <c r="DZ7" s="76" t="s">
        <v>92</v>
      </c>
      <c r="EA7" s="76" t="s">
        <v>115</v>
      </c>
      <c r="EB7" s="76" t="s">
        <v>118</v>
      </c>
      <c r="EC7" s="76" t="s">
        <v>98</v>
      </c>
      <c r="ED7" s="76" t="s">
        <v>117</v>
      </c>
      <c r="EE7" s="76" t="s">
        <v>95</v>
      </c>
      <c r="EF7" s="76" t="s">
        <v>97</v>
      </c>
      <c r="EG7" s="76" t="s">
        <v>314</v>
      </c>
      <c r="EH7" s="76" t="s">
        <v>320</v>
      </c>
      <c r="EI7" s="76" t="s">
        <v>320</v>
      </c>
      <c r="EJ7" s="67" t="s">
        <v>92</v>
      </c>
      <c r="EK7" s="67" t="s">
        <v>115</v>
      </c>
      <c r="EL7" s="67" t="s">
        <v>118</v>
      </c>
      <c r="EM7" s="67" t="s">
        <v>98</v>
      </c>
      <c r="EN7" s="67" t="s">
        <v>117</v>
      </c>
      <c r="EO7" s="67" t="s">
        <v>95</v>
      </c>
      <c r="EP7" s="67" t="s">
        <v>97</v>
      </c>
      <c r="EQ7" s="67" t="s">
        <v>314</v>
      </c>
      <c r="ER7" s="67" t="s">
        <v>320</v>
      </c>
      <c r="ES7" s="67" t="s">
        <v>320</v>
      </c>
      <c r="ET7" s="56" t="s">
        <v>92</v>
      </c>
      <c r="EU7" s="56" t="s">
        <v>115</v>
      </c>
      <c r="EV7" s="56" t="s">
        <v>118</v>
      </c>
      <c r="EW7" s="56" t="s">
        <v>98</v>
      </c>
      <c r="EX7" s="56" t="s">
        <v>117</v>
      </c>
      <c r="EY7" s="56" t="s">
        <v>95</v>
      </c>
      <c r="EZ7" s="56" t="s">
        <v>97</v>
      </c>
      <c r="FA7" s="56" t="s">
        <v>314</v>
      </c>
      <c r="FB7" s="56" t="s">
        <v>320</v>
      </c>
      <c r="FC7" s="56" t="s">
        <v>320</v>
      </c>
    </row>
    <row r="8" spans="1:180" s="14" customFormat="1" x14ac:dyDescent="0.2">
      <c r="A8" s="118" t="s">
        <v>341</v>
      </c>
      <c r="B8" s="13" t="s">
        <v>340</v>
      </c>
      <c r="D8" s="14">
        <v>2200</v>
      </c>
      <c r="E8" s="14">
        <v>17</v>
      </c>
      <c r="F8" s="14">
        <f>D8/1000*E8</f>
        <v>37.400000000000006</v>
      </c>
      <c r="G8" s="14">
        <v>2200</v>
      </c>
      <c r="H8" s="14">
        <v>1</v>
      </c>
      <c r="I8" s="14">
        <f>G8/1000*H8</f>
        <v>2.2000000000000002</v>
      </c>
      <c r="J8" s="14">
        <f>F8+I8</f>
        <v>39.600000000000009</v>
      </c>
      <c r="K8" s="14">
        <v>17</v>
      </c>
      <c r="L8" s="14">
        <v>90</v>
      </c>
      <c r="M8" s="23">
        <f>(98/L8-1)*K8*100</f>
        <v>151.11111111111094</v>
      </c>
      <c r="N8" s="14">
        <v>1</v>
      </c>
      <c r="O8" s="14">
        <v>90</v>
      </c>
      <c r="P8" s="23">
        <f>(98/O8-1)*N8*100</f>
        <v>8.8888888888888786</v>
      </c>
      <c r="Q8" s="23">
        <f>M8+P8</f>
        <v>159.99999999999983</v>
      </c>
      <c r="R8" s="14">
        <v>93</v>
      </c>
      <c r="S8" s="24">
        <f>R8/D8*100</f>
        <v>4.2272727272727275</v>
      </c>
      <c r="T8" s="14">
        <v>48</v>
      </c>
      <c r="U8" s="14">
        <v>70</v>
      </c>
      <c r="X8" s="14">
        <v>48</v>
      </c>
      <c r="Y8" s="14">
        <v>70</v>
      </c>
      <c r="Z8" s="14">
        <v>22</v>
      </c>
      <c r="AA8" s="14">
        <v>89</v>
      </c>
      <c r="AB8" s="14">
        <v>65</v>
      </c>
      <c r="AC8" s="14">
        <v>30</v>
      </c>
      <c r="AD8" s="14">
        <v>-35</v>
      </c>
      <c r="AE8" s="14">
        <v>75.099999999999994</v>
      </c>
      <c r="AF8" s="14">
        <v>8</v>
      </c>
      <c r="AG8" s="14">
        <v>3</v>
      </c>
      <c r="AH8" s="14">
        <v>3</v>
      </c>
      <c r="AI8" s="14">
        <v>2</v>
      </c>
      <c r="AJ8" s="14">
        <v>2</v>
      </c>
      <c r="AK8" s="14">
        <v>1.0149999999999999</v>
      </c>
      <c r="AL8" s="14">
        <v>1</v>
      </c>
      <c r="AN8" s="14">
        <v>0</v>
      </c>
      <c r="AP8" s="14">
        <v>0</v>
      </c>
      <c r="AR8" s="14">
        <v>0</v>
      </c>
      <c r="AT8" s="14">
        <v>0</v>
      </c>
      <c r="AV8" s="14">
        <f>SUM(AL8:AT8)</f>
        <v>1</v>
      </c>
      <c r="AW8" s="14" t="s">
        <v>146</v>
      </c>
      <c r="AX8" s="14">
        <v>3</v>
      </c>
      <c r="AY8" s="14">
        <v>180</v>
      </c>
      <c r="AZ8" s="14">
        <v>22</v>
      </c>
      <c r="BA8" s="14">
        <v>6</v>
      </c>
      <c r="BB8" s="14">
        <v>8</v>
      </c>
      <c r="BC8" s="14">
        <v>34</v>
      </c>
      <c r="BD8" s="14" t="s">
        <v>147</v>
      </c>
      <c r="BE8" s="14">
        <v>30</v>
      </c>
      <c r="BF8" s="14">
        <v>6</v>
      </c>
      <c r="BG8" s="14">
        <v>125</v>
      </c>
      <c r="BH8" s="14">
        <v>5</v>
      </c>
      <c r="BI8" s="14">
        <v>8</v>
      </c>
      <c r="BJ8" s="14">
        <v>34</v>
      </c>
      <c r="BK8" s="14" t="s">
        <v>148</v>
      </c>
      <c r="BL8" s="14">
        <v>90</v>
      </c>
      <c r="BO8" s="14">
        <v>6</v>
      </c>
      <c r="BP8" s="14">
        <v>8</v>
      </c>
      <c r="BQ8" s="14">
        <v>2400</v>
      </c>
      <c r="BR8" s="14" t="s">
        <v>147</v>
      </c>
      <c r="BS8" s="14">
        <v>30</v>
      </c>
      <c r="BT8" s="14">
        <v>7</v>
      </c>
      <c r="BU8" s="14">
        <v>140</v>
      </c>
      <c r="BV8" s="14">
        <v>6</v>
      </c>
      <c r="BW8" s="14">
        <v>8</v>
      </c>
      <c r="CE8" s="14">
        <v>2500</v>
      </c>
      <c r="CF8" s="14">
        <v>90</v>
      </c>
      <c r="CG8" s="14">
        <v>72</v>
      </c>
      <c r="CI8" s="14">
        <v>94</v>
      </c>
      <c r="CJ8" s="14">
        <f>CI8/CE8*100</f>
        <v>3.7600000000000002</v>
      </c>
      <c r="CL8" s="14">
        <v>2500</v>
      </c>
      <c r="CM8" s="14">
        <v>60</v>
      </c>
      <c r="CN8" s="14">
        <v>145</v>
      </c>
      <c r="CO8" s="14">
        <v>2.5</v>
      </c>
      <c r="CP8" s="14">
        <v>90</v>
      </c>
      <c r="CQ8" s="24">
        <f>CP8/CL8*100</f>
        <v>3.5999999999999996</v>
      </c>
      <c r="CR8" s="14">
        <v>7</v>
      </c>
      <c r="CS8" s="14">
        <v>2500</v>
      </c>
      <c r="CT8" s="14">
        <v>20</v>
      </c>
      <c r="CU8" s="14">
        <v>12</v>
      </c>
      <c r="CV8" s="14">
        <v>140</v>
      </c>
      <c r="CW8" s="14">
        <v>2.4</v>
      </c>
      <c r="CX8" s="14">
        <v>91</v>
      </c>
      <c r="CY8" s="14">
        <f>CX8/CS8*100</f>
        <v>3.64</v>
      </c>
      <c r="CZ8" s="14">
        <v>7</v>
      </c>
      <c r="DA8" s="14">
        <v>2500</v>
      </c>
      <c r="DB8" s="14">
        <v>20</v>
      </c>
      <c r="DC8" s="14">
        <v>12</v>
      </c>
      <c r="DD8" s="14">
        <v>145</v>
      </c>
      <c r="DE8" s="14">
        <v>2.6</v>
      </c>
      <c r="DF8" s="14">
        <v>90</v>
      </c>
      <c r="DG8" s="24">
        <f>DF8/DA8*100</f>
        <v>3.5999999999999996</v>
      </c>
      <c r="DH8" s="14">
        <v>7</v>
      </c>
      <c r="DI8" s="14">
        <v>2500</v>
      </c>
      <c r="DJ8" s="14">
        <v>20</v>
      </c>
      <c r="DK8" s="14">
        <v>12</v>
      </c>
      <c r="DL8" s="14">
        <v>150</v>
      </c>
      <c r="DM8" s="14">
        <v>2.5</v>
      </c>
      <c r="DN8" s="14">
        <v>89</v>
      </c>
      <c r="DO8" s="14">
        <f>DN8/DI8*100</f>
        <v>3.56</v>
      </c>
      <c r="DP8" s="14">
        <v>7</v>
      </c>
      <c r="DQ8" s="14">
        <v>2500</v>
      </c>
      <c r="DR8" s="14">
        <v>60</v>
      </c>
      <c r="DS8" s="14">
        <v>145</v>
      </c>
      <c r="DT8" s="14">
        <v>2.5</v>
      </c>
      <c r="DU8" s="14">
        <v>90</v>
      </c>
      <c r="DV8" s="24">
        <f>DU8/DQ8*100</f>
        <v>3.5999999999999996</v>
      </c>
      <c r="DW8" s="14">
        <v>7</v>
      </c>
      <c r="DX8" s="14">
        <v>21</v>
      </c>
      <c r="DY8" s="14">
        <v>36.5</v>
      </c>
      <c r="DZ8" s="14">
        <v>2500</v>
      </c>
      <c r="EA8" s="14">
        <v>20</v>
      </c>
      <c r="EB8" s="14">
        <v>12</v>
      </c>
      <c r="EC8" s="14">
        <v>140</v>
      </c>
      <c r="ED8" s="14">
        <v>2.4</v>
      </c>
      <c r="EE8" s="14">
        <v>91</v>
      </c>
      <c r="EF8" s="14">
        <f>EE8/DZ8*100</f>
        <v>3.64</v>
      </c>
      <c r="EG8" s="14">
        <v>7</v>
      </c>
      <c r="EH8" s="14">
        <v>21</v>
      </c>
      <c r="EI8" s="14">
        <v>36.5</v>
      </c>
      <c r="EJ8" s="14">
        <v>2500</v>
      </c>
      <c r="EK8" s="14">
        <v>20</v>
      </c>
      <c r="EL8" s="14">
        <v>12</v>
      </c>
      <c r="EM8" s="14">
        <v>145</v>
      </c>
      <c r="EN8" s="14">
        <v>2.6</v>
      </c>
      <c r="EO8" s="14">
        <v>90</v>
      </c>
      <c r="EP8" s="24">
        <f>EO8/EJ8*100</f>
        <v>3.5999999999999996</v>
      </c>
      <c r="EQ8" s="14">
        <v>7</v>
      </c>
      <c r="ER8" s="14">
        <v>21</v>
      </c>
      <c r="ES8" s="14">
        <v>36.5</v>
      </c>
      <c r="ET8" s="14">
        <v>2500</v>
      </c>
      <c r="EU8" s="14">
        <v>20</v>
      </c>
      <c r="EV8" s="14">
        <v>12</v>
      </c>
      <c r="EW8" s="14">
        <v>150</v>
      </c>
      <c r="EX8" s="14">
        <v>2.5</v>
      </c>
      <c r="EY8" s="14">
        <v>89</v>
      </c>
      <c r="EZ8" s="14">
        <f>EY8/ET8*100</f>
        <v>3.56</v>
      </c>
      <c r="FA8" s="14">
        <v>7</v>
      </c>
      <c r="FB8" s="14">
        <v>21</v>
      </c>
      <c r="FC8" s="14">
        <v>36.5</v>
      </c>
    </row>
    <row r="9" spans="1:180" s="14" customFormat="1" x14ac:dyDescent="0.2">
      <c r="A9" s="13"/>
      <c r="B9" s="13"/>
      <c r="F9" s="105" t="s">
        <v>273</v>
      </c>
      <c r="I9" s="105" t="s">
        <v>273</v>
      </c>
      <c r="J9" s="105" t="s">
        <v>273</v>
      </c>
      <c r="M9" s="105" t="s">
        <v>273</v>
      </c>
      <c r="P9" s="105" t="s">
        <v>273</v>
      </c>
      <c r="Q9" s="105" t="s">
        <v>273</v>
      </c>
      <c r="S9" s="105" t="s">
        <v>273</v>
      </c>
      <c r="AV9" s="105" t="s">
        <v>273</v>
      </c>
      <c r="CJ9" s="105" t="s">
        <v>273</v>
      </c>
      <c r="CQ9" s="105" t="s">
        <v>273</v>
      </c>
      <c r="CY9" s="105" t="s">
        <v>273</v>
      </c>
      <c r="DG9" s="105" t="s">
        <v>273</v>
      </c>
      <c r="DO9" s="105" t="s">
        <v>273</v>
      </c>
      <c r="DV9" s="105" t="s">
        <v>273</v>
      </c>
      <c r="EF9" s="105" t="s">
        <v>273</v>
      </c>
      <c r="EP9" s="105" t="s">
        <v>273</v>
      </c>
      <c r="EZ9" s="105" t="s">
        <v>273</v>
      </c>
    </row>
    <row r="10" spans="1:180" x14ac:dyDescent="0.2">
      <c r="A10" s="96" t="s">
        <v>123</v>
      </c>
      <c r="B10" s="96"/>
      <c r="C10" s="97"/>
      <c r="D10" s="97"/>
      <c r="E10" s="97"/>
      <c r="F10" s="98"/>
      <c r="G10" s="99"/>
      <c r="H10" s="99"/>
      <c r="I10" s="98"/>
      <c r="J10" s="98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</row>
    <row r="11" spans="1:180" x14ac:dyDescent="0.2">
      <c r="A11" s="3" t="s">
        <v>293</v>
      </c>
      <c r="B11" s="138"/>
      <c r="C11">
        <v>1</v>
      </c>
      <c r="F11" s="103">
        <f t="shared" ref="F11:F80" si="0">D11/1000*E11</f>
        <v>0</v>
      </c>
      <c r="G11" s="63"/>
      <c r="H11" s="63"/>
      <c r="I11" s="103">
        <f t="shared" ref="I11:I80" si="1">G11/1000*H11</f>
        <v>0</v>
      </c>
      <c r="J11" s="103">
        <f t="shared" ref="J11:J80" si="2">F11+I11</f>
        <v>0</v>
      </c>
      <c r="M11" s="103" t="e">
        <f t="shared" ref="M11:M51" si="3">(98/L11-1)*K11*100</f>
        <v>#DIV/0!</v>
      </c>
      <c r="N11" s="2"/>
      <c r="O11" s="2"/>
      <c r="P11" s="103" t="e">
        <f>(98/O11-1)*N11*100</f>
        <v>#DIV/0!</v>
      </c>
      <c r="Q11" s="103" t="e">
        <f>M11+P11</f>
        <v>#DIV/0!</v>
      </c>
      <c r="R11" s="21"/>
      <c r="S11" s="106" t="e">
        <f>R11/D11*100</f>
        <v>#DIV/0!</v>
      </c>
      <c r="AL11" s="108" t="s">
        <v>290</v>
      </c>
      <c r="AM11" s="108"/>
      <c r="AN11" s="107"/>
      <c r="AO11" s="107"/>
      <c r="AP11" s="107"/>
      <c r="AQ11" s="107"/>
      <c r="AR11" s="107"/>
      <c r="AS11" s="107"/>
      <c r="AT11" s="107"/>
      <c r="AU11" s="107"/>
      <c r="AV11" s="107"/>
      <c r="CJ11" s="109" t="e">
        <f t="shared" ref="CJ11:CJ89" si="4">CI11/CE11*100</f>
        <v>#DIV/0!</v>
      </c>
      <c r="CQ11" s="119" t="e">
        <f t="shared" ref="CQ11:CQ89" si="5">CP11/CL11*100</f>
        <v>#DIV/0!</v>
      </c>
      <c r="CY11" s="119" t="e">
        <f t="shared" ref="CY11:CY89" si="6">CX11/CS11*100</f>
        <v>#DIV/0!</v>
      </c>
      <c r="DG11" s="120" t="e">
        <f t="shared" ref="DG11:DG89" si="7">DF11/DA11*100</f>
        <v>#DIV/0!</v>
      </c>
      <c r="DO11" s="119" t="e">
        <f t="shared" ref="DO11:DO89" si="8">DN11/DI11*100</f>
        <v>#DIV/0!</v>
      </c>
      <c r="DV11" s="119" t="e">
        <f t="shared" ref="DV11:DV20" si="9">DU11/DQ11*100</f>
        <v>#DIV/0!</v>
      </c>
      <c r="EF11" s="119" t="e">
        <f t="shared" ref="EF11:EF20" si="10">EE11/DZ11*100</f>
        <v>#DIV/0!</v>
      </c>
      <c r="EP11" s="120" t="e">
        <f t="shared" ref="EP11:EP20" si="11">EO11/EJ11*100</f>
        <v>#DIV/0!</v>
      </c>
      <c r="EZ11" s="119" t="e">
        <f t="shared" ref="EZ11:EZ20" si="12">EY11/ET11*100</f>
        <v>#DIV/0!</v>
      </c>
    </row>
    <row r="12" spans="1:180" x14ac:dyDescent="0.2">
      <c r="A12" s="117" t="s">
        <v>300</v>
      </c>
      <c r="B12" s="138"/>
      <c r="C12">
        <v>2</v>
      </c>
      <c r="F12" s="103">
        <f t="shared" si="0"/>
        <v>0</v>
      </c>
      <c r="G12" s="63"/>
      <c r="H12" s="63"/>
      <c r="I12" s="103">
        <f t="shared" si="1"/>
        <v>0</v>
      </c>
      <c r="J12" s="103">
        <f t="shared" si="2"/>
        <v>0</v>
      </c>
      <c r="M12" s="103" t="e">
        <f t="shared" si="3"/>
        <v>#DIV/0!</v>
      </c>
      <c r="N12" s="2"/>
      <c r="O12" s="2"/>
      <c r="P12" s="103" t="e">
        <f t="shared" ref="P12:P51" si="13">(98/O12-1)*N12*100</f>
        <v>#DIV/0!</v>
      </c>
      <c r="Q12" s="103" t="e">
        <f t="shared" ref="Q12:Q51" si="14">M12+P12</f>
        <v>#DIV/0!</v>
      </c>
      <c r="R12" s="21"/>
      <c r="S12" s="106" t="e">
        <f t="shared" ref="S12:S80" si="15">R12/D12*100</f>
        <v>#DIV/0!</v>
      </c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CJ12" s="109" t="e">
        <f t="shared" si="4"/>
        <v>#DIV/0!</v>
      </c>
      <c r="CK12" t="s">
        <v>306</v>
      </c>
      <c r="CQ12" s="119" t="e">
        <f t="shared" si="5"/>
        <v>#DIV/0!</v>
      </c>
      <c r="CY12" s="119" t="e">
        <f t="shared" si="6"/>
        <v>#DIV/0!</v>
      </c>
      <c r="DG12" s="120" t="e">
        <f t="shared" si="7"/>
        <v>#DIV/0!</v>
      </c>
      <c r="DO12" s="119" t="e">
        <f t="shared" si="8"/>
        <v>#DIV/0!</v>
      </c>
      <c r="DV12" s="119" t="e">
        <f t="shared" si="9"/>
        <v>#DIV/0!</v>
      </c>
      <c r="EF12" s="119" t="e">
        <f t="shared" si="10"/>
        <v>#DIV/0!</v>
      </c>
      <c r="EP12" s="120" t="e">
        <f t="shared" si="11"/>
        <v>#DIV/0!</v>
      </c>
      <c r="EZ12" s="119" t="e">
        <f t="shared" si="12"/>
        <v>#DIV/0!</v>
      </c>
    </row>
    <row r="13" spans="1:180" x14ac:dyDescent="0.2">
      <c r="B13" s="138"/>
      <c r="C13">
        <v>3</v>
      </c>
      <c r="F13" s="103">
        <f t="shared" si="0"/>
        <v>0</v>
      </c>
      <c r="G13" s="63"/>
      <c r="H13" s="63"/>
      <c r="I13" s="103">
        <f t="shared" si="1"/>
        <v>0</v>
      </c>
      <c r="J13" s="103">
        <f t="shared" si="2"/>
        <v>0</v>
      </c>
      <c r="M13" s="103" t="e">
        <f t="shared" si="3"/>
        <v>#DIV/0!</v>
      </c>
      <c r="N13" s="2"/>
      <c r="O13" s="2"/>
      <c r="P13" s="103" t="e">
        <f t="shared" si="13"/>
        <v>#DIV/0!</v>
      </c>
      <c r="Q13" s="103" t="e">
        <f t="shared" si="14"/>
        <v>#DIV/0!</v>
      </c>
      <c r="R13" s="21"/>
      <c r="S13" s="106" t="e">
        <f t="shared" si="15"/>
        <v>#DIV/0!</v>
      </c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CJ13" s="109" t="e">
        <f t="shared" si="4"/>
        <v>#DIV/0!</v>
      </c>
      <c r="CQ13" s="119" t="e">
        <f t="shared" si="5"/>
        <v>#DIV/0!</v>
      </c>
      <c r="CY13" s="119" t="e">
        <f t="shared" si="6"/>
        <v>#DIV/0!</v>
      </c>
      <c r="DG13" s="120" t="e">
        <f t="shared" si="7"/>
        <v>#DIV/0!</v>
      </c>
      <c r="DO13" s="119" t="e">
        <f t="shared" si="8"/>
        <v>#DIV/0!</v>
      </c>
      <c r="DV13" s="119" t="e">
        <f t="shared" si="9"/>
        <v>#DIV/0!</v>
      </c>
      <c r="EF13" s="119" t="e">
        <f t="shared" si="10"/>
        <v>#DIV/0!</v>
      </c>
      <c r="EP13" s="120" t="e">
        <f t="shared" si="11"/>
        <v>#DIV/0!</v>
      </c>
      <c r="EZ13" s="119" t="e">
        <f t="shared" si="12"/>
        <v>#DIV/0!</v>
      </c>
    </row>
    <row r="14" spans="1:180" x14ac:dyDescent="0.2">
      <c r="A14" s="15"/>
      <c r="B14" s="138"/>
      <c r="C14">
        <v>4</v>
      </c>
      <c r="F14" s="103">
        <f t="shared" si="0"/>
        <v>0</v>
      </c>
      <c r="G14" s="63"/>
      <c r="H14" s="63"/>
      <c r="I14" s="103">
        <f t="shared" si="1"/>
        <v>0</v>
      </c>
      <c r="J14" s="103">
        <f t="shared" si="2"/>
        <v>0</v>
      </c>
      <c r="M14" s="103" t="e">
        <f t="shared" si="3"/>
        <v>#DIV/0!</v>
      </c>
      <c r="N14" s="2"/>
      <c r="O14" s="2"/>
      <c r="P14" s="103" t="e">
        <f t="shared" si="13"/>
        <v>#DIV/0!</v>
      </c>
      <c r="Q14" s="103" t="e">
        <f t="shared" si="14"/>
        <v>#DIV/0!</v>
      </c>
      <c r="R14" s="21"/>
      <c r="S14" s="106" t="e">
        <f t="shared" si="15"/>
        <v>#DIV/0!</v>
      </c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CJ14" s="109" t="e">
        <f t="shared" si="4"/>
        <v>#DIV/0!</v>
      </c>
      <c r="CQ14" s="119" t="e">
        <f t="shared" si="5"/>
        <v>#DIV/0!</v>
      </c>
      <c r="CY14" s="119" t="e">
        <f t="shared" si="6"/>
        <v>#DIV/0!</v>
      </c>
      <c r="DG14" s="120" t="e">
        <f t="shared" si="7"/>
        <v>#DIV/0!</v>
      </c>
      <c r="DO14" s="119" t="e">
        <f t="shared" si="8"/>
        <v>#DIV/0!</v>
      </c>
      <c r="DV14" s="119" t="e">
        <f t="shared" si="9"/>
        <v>#DIV/0!</v>
      </c>
      <c r="EF14" s="119" t="e">
        <f t="shared" si="10"/>
        <v>#DIV/0!</v>
      </c>
      <c r="EP14" s="120" t="e">
        <f t="shared" si="11"/>
        <v>#DIV/0!</v>
      </c>
      <c r="EZ14" s="119" t="e">
        <f t="shared" si="12"/>
        <v>#DIV/0!</v>
      </c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</row>
    <row r="15" spans="1:180" x14ac:dyDescent="0.2">
      <c r="A15" s="15"/>
      <c r="B15" s="138"/>
      <c r="C15">
        <v>5</v>
      </c>
      <c r="F15" s="103">
        <f t="shared" si="0"/>
        <v>0</v>
      </c>
      <c r="G15" s="63"/>
      <c r="H15" s="63"/>
      <c r="I15" s="103">
        <f t="shared" si="1"/>
        <v>0</v>
      </c>
      <c r="J15" s="103">
        <f t="shared" si="2"/>
        <v>0</v>
      </c>
      <c r="M15" s="103" t="e">
        <f t="shared" si="3"/>
        <v>#DIV/0!</v>
      </c>
      <c r="N15" s="2"/>
      <c r="O15" s="2"/>
      <c r="P15" s="103" t="e">
        <f t="shared" si="13"/>
        <v>#DIV/0!</v>
      </c>
      <c r="Q15" s="103" t="e">
        <f t="shared" si="14"/>
        <v>#DIV/0!</v>
      </c>
      <c r="R15" s="21"/>
      <c r="S15" s="106" t="e">
        <f t="shared" si="15"/>
        <v>#DIV/0!</v>
      </c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CJ15" s="109" t="e">
        <f t="shared" si="4"/>
        <v>#DIV/0!</v>
      </c>
      <c r="CQ15" s="119" t="e">
        <f t="shared" si="5"/>
        <v>#DIV/0!</v>
      </c>
      <c r="CY15" s="119" t="e">
        <f t="shared" si="6"/>
        <v>#DIV/0!</v>
      </c>
      <c r="DG15" s="120" t="e">
        <f t="shared" si="7"/>
        <v>#DIV/0!</v>
      </c>
      <c r="DO15" s="119" t="e">
        <f t="shared" si="8"/>
        <v>#DIV/0!</v>
      </c>
      <c r="DV15" s="119" t="e">
        <f t="shared" si="9"/>
        <v>#DIV/0!</v>
      </c>
      <c r="EF15" s="119" t="e">
        <f t="shared" si="10"/>
        <v>#DIV/0!</v>
      </c>
      <c r="EP15" s="120" t="e">
        <f t="shared" si="11"/>
        <v>#DIV/0!</v>
      </c>
      <c r="EZ15" s="119" t="e">
        <f t="shared" si="12"/>
        <v>#DIV/0!</v>
      </c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</row>
    <row r="16" spans="1:180" x14ac:dyDescent="0.2">
      <c r="A16" s="15"/>
      <c r="B16" s="138"/>
      <c r="C16">
        <v>6</v>
      </c>
      <c r="F16" s="103">
        <f t="shared" si="0"/>
        <v>0</v>
      </c>
      <c r="G16" s="63"/>
      <c r="H16" s="63"/>
      <c r="I16" s="103">
        <f t="shared" si="1"/>
        <v>0</v>
      </c>
      <c r="J16" s="103">
        <f t="shared" si="2"/>
        <v>0</v>
      </c>
      <c r="M16" s="103" t="e">
        <f t="shared" si="3"/>
        <v>#DIV/0!</v>
      </c>
      <c r="N16" s="2"/>
      <c r="O16" s="2"/>
      <c r="P16" s="103" t="e">
        <f t="shared" si="13"/>
        <v>#DIV/0!</v>
      </c>
      <c r="Q16" s="103" t="e">
        <f t="shared" si="14"/>
        <v>#DIV/0!</v>
      </c>
      <c r="R16" s="21"/>
      <c r="S16" s="106" t="e">
        <f t="shared" si="15"/>
        <v>#DIV/0!</v>
      </c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CJ16" s="109" t="e">
        <f t="shared" si="4"/>
        <v>#DIV/0!</v>
      </c>
      <c r="CQ16" s="119" t="e">
        <f t="shared" si="5"/>
        <v>#DIV/0!</v>
      </c>
      <c r="CY16" s="119" t="e">
        <f t="shared" si="6"/>
        <v>#DIV/0!</v>
      </c>
      <c r="DG16" s="120" t="e">
        <f t="shared" si="7"/>
        <v>#DIV/0!</v>
      </c>
      <c r="DO16" s="119" t="e">
        <f t="shared" si="8"/>
        <v>#DIV/0!</v>
      </c>
      <c r="DV16" s="119" t="e">
        <f t="shared" si="9"/>
        <v>#DIV/0!</v>
      </c>
      <c r="EF16" s="119" t="e">
        <f t="shared" si="10"/>
        <v>#DIV/0!</v>
      </c>
      <c r="EP16" s="120" t="e">
        <f t="shared" si="11"/>
        <v>#DIV/0!</v>
      </c>
      <c r="EZ16" s="119" t="e">
        <f t="shared" si="12"/>
        <v>#DIV/0!</v>
      </c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</row>
    <row r="17" spans="1:180" x14ac:dyDescent="0.2">
      <c r="A17" s="15"/>
      <c r="B17" s="138"/>
      <c r="C17">
        <v>7</v>
      </c>
      <c r="F17" s="103">
        <f t="shared" si="0"/>
        <v>0</v>
      </c>
      <c r="G17" s="63"/>
      <c r="H17" s="63"/>
      <c r="I17" s="103">
        <f t="shared" si="1"/>
        <v>0</v>
      </c>
      <c r="J17" s="103">
        <f t="shared" si="2"/>
        <v>0</v>
      </c>
      <c r="M17" s="103" t="e">
        <f t="shared" si="3"/>
        <v>#DIV/0!</v>
      </c>
      <c r="N17" s="2"/>
      <c r="O17" s="2"/>
      <c r="P17" s="103" t="e">
        <f t="shared" si="13"/>
        <v>#DIV/0!</v>
      </c>
      <c r="Q17" s="103" t="e">
        <f t="shared" si="14"/>
        <v>#DIV/0!</v>
      </c>
      <c r="R17" s="21"/>
      <c r="S17" s="106" t="e">
        <f t="shared" si="15"/>
        <v>#DIV/0!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CJ17" s="109" t="e">
        <f t="shared" si="4"/>
        <v>#DIV/0!</v>
      </c>
      <c r="CQ17" s="119" t="e">
        <f t="shared" si="5"/>
        <v>#DIV/0!</v>
      </c>
      <c r="CY17" s="119" t="e">
        <f t="shared" si="6"/>
        <v>#DIV/0!</v>
      </c>
      <c r="DG17" s="120" t="e">
        <f t="shared" si="7"/>
        <v>#DIV/0!</v>
      </c>
      <c r="DO17" s="119" t="e">
        <f t="shared" si="8"/>
        <v>#DIV/0!</v>
      </c>
      <c r="DV17" s="119" t="e">
        <f t="shared" si="9"/>
        <v>#DIV/0!</v>
      </c>
      <c r="EF17" s="119" t="e">
        <f t="shared" si="10"/>
        <v>#DIV/0!</v>
      </c>
      <c r="EP17" s="120" t="e">
        <f t="shared" si="11"/>
        <v>#DIV/0!</v>
      </c>
      <c r="EZ17" s="119" t="e">
        <f t="shared" si="12"/>
        <v>#DIV/0!</v>
      </c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</row>
    <row r="18" spans="1:180" x14ac:dyDescent="0.2">
      <c r="A18" s="15"/>
      <c r="B18" s="138"/>
      <c r="C18">
        <v>8</v>
      </c>
      <c r="F18" s="103">
        <f t="shared" si="0"/>
        <v>0</v>
      </c>
      <c r="G18" s="63"/>
      <c r="H18" s="63"/>
      <c r="I18" s="103">
        <f t="shared" si="1"/>
        <v>0</v>
      </c>
      <c r="J18" s="103">
        <f t="shared" si="2"/>
        <v>0</v>
      </c>
      <c r="M18" s="103" t="e">
        <f t="shared" si="3"/>
        <v>#DIV/0!</v>
      </c>
      <c r="N18" s="2"/>
      <c r="O18" s="2"/>
      <c r="P18" s="103" t="e">
        <f t="shared" si="13"/>
        <v>#DIV/0!</v>
      </c>
      <c r="Q18" s="103" t="e">
        <f t="shared" si="14"/>
        <v>#DIV/0!</v>
      </c>
      <c r="R18" s="21"/>
      <c r="S18" s="106" t="e">
        <f t="shared" si="15"/>
        <v>#DIV/0!</v>
      </c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CJ18" s="109" t="e">
        <f t="shared" si="4"/>
        <v>#DIV/0!</v>
      </c>
      <c r="CQ18" s="119" t="e">
        <f t="shared" si="5"/>
        <v>#DIV/0!</v>
      </c>
      <c r="CY18" s="119" t="e">
        <f t="shared" si="6"/>
        <v>#DIV/0!</v>
      </c>
      <c r="DG18" s="120" t="e">
        <f t="shared" si="7"/>
        <v>#DIV/0!</v>
      </c>
      <c r="DO18" s="119" t="e">
        <f t="shared" si="8"/>
        <v>#DIV/0!</v>
      </c>
      <c r="DV18" s="119" t="e">
        <f t="shared" si="9"/>
        <v>#DIV/0!</v>
      </c>
      <c r="EF18" s="119" t="e">
        <f t="shared" si="10"/>
        <v>#DIV/0!</v>
      </c>
      <c r="EP18" s="120" t="e">
        <f t="shared" si="11"/>
        <v>#DIV/0!</v>
      </c>
      <c r="EZ18" s="119" t="e">
        <f t="shared" si="12"/>
        <v>#DIV/0!</v>
      </c>
    </row>
    <row r="19" spans="1:180" x14ac:dyDescent="0.2">
      <c r="A19" s="15"/>
      <c r="B19" s="138"/>
      <c r="C19">
        <v>9</v>
      </c>
      <c r="F19" s="103">
        <f t="shared" si="0"/>
        <v>0</v>
      </c>
      <c r="G19" s="63"/>
      <c r="H19" s="63"/>
      <c r="I19" s="103">
        <f t="shared" si="1"/>
        <v>0</v>
      </c>
      <c r="J19" s="103">
        <f t="shared" si="2"/>
        <v>0</v>
      </c>
      <c r="M19" s="103" t="e">
        <f t="shared" si="3"/>
        <v>#DIV/0!</v>
      </c>
      <c r="N19" s="2"/>
      <c r="O19" s="2"/>
      <c r="P19" s="103" t="e">
        <f t="shared" si="13"/>
        <v>#DIV/0!</v>
      </c>
      <c r="Q19" s="103" t="e">
        <f t="shared" si="14"/>
        <v>#DIV/0!</v>
      </c>
      <c r="R19" s="21"/>
      <c r="S19" s="106" t="e">
        <f t="shared" si="15"/>
        <v>#DIV/0!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CJ19" s="109" t="e">
        <f t="shared" si="4"/>
        <v>#DIV/0!</v>
      </c>
      <c r="CQ19" s="119" t="e">
        <f t="shared" si="5"/>
        <v>#DIV/0!</v>
      </c>
      <c r="CY19" s="119" t="e">
        <f t="shared" si="6"/>
        <v>#DIV/0!</v>
      </c>
      <c r="DG19" s="120" t="e">
        <f t="shared" si="7"/>
        <v>#DIV/0!</v>
      </c>
      <c r="DO19" s="119" t="e">
        <f t="shared" si="8"/>
        <v>#DIV/0!</v>
      </c>
      <c r="DV19" s="119" t="e">
        <f t="shared" si="9"/>
        <v>#DIV/0!</v>
      </c>
      <c r="EF19" s="119" t="e">
        <f t="shared" si="10"/>
        <v>#DIV/0!</v>
      </c>
      <c r="EP19" s="120" t="e">
        <f t="shared" si="11"/>
        <v>#DIV/0!</v>
      </c>
      <c r="EZ19" s="119" t="e">
        <f t="shared" si="12"/>
        <v>#DIV/0!</v>
      </c>
    </row>
    <row r="20" spans="1:180" x14ac:dyDescent="0.2">
      <c r="A20" s="15"/>
      <c r="B20" s="138"/>
      <c r="C20">
        <v>10</v>
      </c>
      <c r="F20" s="103">
        <f t="shared" si="0"/>
        <v>0</v>
      </c>
      <c r="G20" s="63"/>
      <c r="H20" s="63"/>
      <c r="I20" s="103">
        <f t="shared" si="1"/>
        <v>0</v>
      </c>
      <c r="J20" s="103">
        <f t="shared" si="2"/>
        <v>0</v>
      </c>
      <c r="M20" s="103" t="e">
        <f t="shared" si="3"/>
        <v>#DIV/0!</v>
      </c>
      <c r="N20" s="2"/>
      <c r="O20" s="2"/>
      <c r="P20" s="103" t="e">
        <f t="shared" si="13"/>
        <v>#DIV/0!</v>
      </c>
      <c r="Q20" s="103" t="e">
        <f t="shared" si="14"/>
        <v>#DIV/0!</v>
      </c>
      <c r="R20" s="21"/>
      <c r="S20" s="106" t="e">
        <f t="shared" si="15"/>
        <v>#DIV/0!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CJ20" s="109" t="e">
        <f t="shared" si="4"/>
        <v>#DIV/0!</v>
      </c>
      <c r="CQ20" s="119" t="e">
        <f t="shared" si="5"/>
        <v>#DIV/0!</v>
      </c>
      <c r="CY20" s="119" t="e">
        <f t="shared" si="6"/>
        <v>#DIV/0!</v>
      </c>
      <c r="DG20" s="120" t="e">
        <f t="shared" si="7"/>
        <v>#DIV/0!</v>
      </c>
      <c r="DO20" s="119" t="e">
        <f t="shared" si="8"/>
        <v>#DIV/0!</v>
      </c>
      <c r="DV20" s="119" t="e">
        <f t="shared" si="9"/>
        <v>#DIV/0!</v>
      </c>
      <c r="EF20" s="119" t="e">
        <f t="shared" si="10"/>
        <v>#DIV/0!</v>
      </c>
      <c r="EP20" s="120" t="e">
        <f t="shared" si="11"/>
        <v>#DIV/0!</v>
      </c>
      <c r="EZ20" s="119" t="e">
        <f t="shared" si="12"/>
        <v>#DIV/0!</v>
      </c>
    </row>
    <row r="21" spans="1:180" x14ac:dyDescent="0.2">
      <c r="A21" s="3" t="s">
        <v>124</v>
      </c>
      <c r="B21" s="10"/>
      <c r="D21" s="64"/>
      <c r="E21" s="64"/>
      <c r="F21" s="64"/>
      <c r="G21" s="64"/>
      <c r="H21" s="64"/>
      <c r="I21" s="64"/>
      <c r="J21" s="64"/>
      <c r="N21" s="2"/>
      <c r="O21" s="2"/>
      <c r="P21" s="2"/>
      <c r="Q21" s="2"/>
      <c r="R21" s="2"/>
      <c r="S21" s="2"/>
      <c r="T21" s="2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CJ21" s="2"/>
      <c r="CQ21" s="64"/>
      <c r="CY21" s="64"/>
      <c r="DG21" s="22"/>
      <c r="DO21" s="64"/>
      <c r="DV21" s="64"/>
      <c r="EF21" s="64"/>
      <c r="EP21" s="22"/>
      <c r="EZ21" s="64"/>
    </row>
    <row r="22" spans="1:180" x14ac:dyDescent="0.2">
      <c r="A22" s="10"/>
      <c r="B22" s="10"/>
      <c r="F22" s="64"/>
      <c r="G22" s="63"/>
      <c r="H22" s="63"/>
      <c r="I22" s="64"/>
      <c r="J22" s="64"/>
      <c r="M22" s="21"/>
      <c r="N22" s="2"/>
      <c r="O22" s="2"/>
      <c r="P22" s="21"/>
      <c r="Q22" s="21"/>
      <c r="R22" s="21"/>
      <c r="S22" s="22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CJ22" s="2"/>
      <c r="CQ22" s="64"/>
      <c r="CY22" s="64"/>
      <c r="DG22" s="22"/>
      <c r="DO22" s="64"/>
      <c r="DV22" s="64"/>
      <c r="EF22" s="64"/>
      <c r="EP22" s="22"/>
      <c r="EZ22" s="64"/>
    </row>
    <row r="23" spans="1:180" x14ac:dyDescent="0.2">
      <c r="A23" s="110" t="s">
        <v>41</v>
      </c>
      <c r="B23" s="110"/>
      <c r="C23" s="111"/>
      <c r="D23" s="111"/>
      <c r="E23" s="111"/>
      <c r="F23" s="112"/>
      <c r="G23" s="113"/>
      <c r="H23" s="113"/>
      <c r="I23" s="112"/>
      <c r="J23" s="112"/>
      <c r="K23" s="111"/>
      <c r="L23" s="111"/>
      <c r="M23" s="114"/>
      <c r="N23" s="115"/>
      <c r="O23" s="115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1"/>
      <c r="CF23" s="111"/>
      <c r="CG23" s="111"/>
      <c r="CH23" s="111"/>
      <c r="CI23" s="111"/>
      <c r="CJ23" s="115"/>
      <c r="CK23" s="111"/>
      <c r="CL23" s="111"/>
      <c r="CM23" s="111"/>
      <c r="CN23" s="111"/>
      <c r="CO23" s="111"/>
      <c r="CP23" s="111"/>
      <c r="CQ23" s="112"/>
      <c r="CR23" s="111"/>
      <c r="CS23" s="111"/>
      <c r="CT23" s="111"/>
      <c r="CU23" s="111"/>
      <c r="CV23" s="111"/>
      <c r="CW23" s="111"/>
      <c r="CX23" s="111"/>
      <c r="CY23" s="112"/>
      <c r="CZ23" s="111"/>
      <c r="DA23" s="111"/>
      <c r="DB23" s="111"/>
      <c r="DC23" s="111"/>
      <c r="DD23" s="111"/>
      <c r="DE23" s="111"/>
      <c r="DF23" s="111"/>
      <c r="DG23" s="116"/>
      <c r="DH23" s="111"/>
      <c r="DI23" s="111"/>
      <c r="DJ23" s="111"/>
      <c r="DK23" s="111"/>
      <c r="DL23" s="111"/>
      <c r="DM23" s="111"/>
      <c r="DN23" s="111"/>
      <c r="DO23" s="112"/>
      <c r="DP23" s="111"/>
      <c r="DQ23" s="111"/>
      <c r="DR23" s="111"/>
      <c r="DS23" s="111"/>
      <c r="DT23" s="111"/>
      <c r="DU23" s="111"/>
      <c r="DV23" s="112"/>
      <c r="DW23" s="111"/>
      <c r="DX23" s="111"/>
      <c r="DY23" s="111"/>
      <c r="DZ23" s="111"/>
      <c r="EA23" s="111"/>
      <c r="EB23" s="111"/>
      <c r="EC23" s="111"/>
      <c r="ED23" s="111"/>
      <c r="EE23" s="111"/>
      <c r="EF23" s="112"/>
      <c r="EG23" s="111"/>
      <c r="EH23" s="111"/>
      <c r="EI23" s="111"/>
      <c r="EJ23" s="111"/>
      <c r="EK23" s="111"/>
      <c r="EL23" s="111"/>
      <c r="EM23" s="111"/>
      <c r="EN23" s="111"/>
      <c r="EO23" s="111"/>
      <c r="EP23" s="116"/>
      <c r="EQ23" s="111"/>
      <c r="ER23" s="111"/>
      <c r="ES23" s="111"/>
      <c r="ET23" s="111"/>
      <c r="EU23" s="111"/>
      <c r="EV23" s="111"/>
      <c r="EW23" s="111"/>
      <c r="EX23" s="111"/>
      <c r="EY23" s="111"/>
      <c r="EZ23" s="112"/>
      <c r="FA23" s="111"/>
      <c r="FB23" s="111"/>
      <c r="FC23" s="111"/>
    </row>
    <row r="24" spans="1:180" x14ac:dyDescent="0.2">
      <c r="A24" s="3" t="s">
        <v>294</v>
      </c>
      <c r="B24" s="138"/>
      <c r="C24">
        <v>1</v>
      </c>
      <c r="F24" s="103">
        <f t="shared" si="0"/>
        <v>0</v>
      </c>
      <c r="G24" s="63"/>
      <c r="H24" s="63"/>
      <c r="I24" s="103">
        <f t="shared" si="1"/>
        <v>0</v>
      </c>
      <c r="J24" s="103">
        <f t="shared" si="2"/>
        <v>0</v>
      </c>
      <c r="M24" s="103" t="e">
        <f t="shared" si="3"/>
        <v>#DIV/0!</v>
      </c>
      <c r="N24" s="2"/>
      <c r="O24" s="2"/>
      <c r="P24" s="103" t="e">
        <f t="shared" si="13"/>
        <v>#DIV/0!</v>
      </c>
      <c r="Q24" s="103" t="e">
        <f t="shared" si="14"/>
        <v>#DIV/0!</v>
      </c>
      <c r="R24" s="21"/>
      <c r="S24" s="103" t="e">
        <f t="shared" si="15"/>
        <v>#DIV/0!</v>
      </c>
      <c r="AO24" s="4"/>
      <c r="AQ24" s="4"/>
      <c r="AS24" s="4" t="str">
        <f>IF(AR24="","0",IF(AR24="0—No dizziness/light-headedness","0",IF(AR24="1—Mild dizziness/light-headedness","1",IF(AR24="2—Moderate dizziness/light-headedness",2,IF(AR24="3—Severe dizziness/light-headedness, incapacitating",3,"")))))</f>
        <v>0</v>
      </c>
      <c r="AU24" s="4" t="str">
        <f>IF(AT24="","0",IF(AT24="0—Not at all","0",IF(AT24="1—Symptoms present, but did not force any change in activity or itinerary","1",IF(AT24="2—My symptoms forced me to stop the ascent or to go down on my own power",2,IF(AT24="3—Had to be evacuated to a lower altitude",3,"")))))</f>
        <v>0</v>
      </c>
      <c r="AV24" s="109">
        <f>AM24+AO24+AQ24+AS24+AU24</f>
        <v>0</v>
      </c>
      <c r="CJ24" s="109" t="e">
        <f t="shared" si="4"/>
        <v>#DIV/0!</v>
      </c>
      <c r="CQ24" s="119" t="e">
        <f t="shared" si="5"/>
        <v>#DIV/0!</v>
      </c>
      <c r="CY24" s="119" t="e">
        <f t="shared" si="6"/>
        <v>#DIV/0!</v>
      </c>
      <c r="DG24" s="120" t="e">
        <f t="shared" si="7"/>
        <v>#DIV/0!</v>
      </c>
      <c r="DO24" s="119" t="e">
        <f t="shared" si="8"/>
        <v>#DIV/0!</v>
      </c>
      <c r="DV24" s="119" t="e">
        <f t="shared" ref="DV24:DV51" si="16">DU24/DQ24*100</f>
        <v>#DIV/0!</v>
      </c>
      <c r="EF24" s="119" t="e">
        <f t="shared" ref="EF24:EF51" si="17">EE24/DZ24*100</f>
        <v>#DIV/0!</v>
      </c>
      <c r="EP24" s="120" t="e">
        <f t="shared" ref="EP24:EP51" si="18">EO24/EJ24*100</f>
        <v>#DIV/0!</v>
      </c>
      <c r="EZ24" s="119" t="e">
        <f t="shared" ref="EZ24:EZ51" si="19">EY24/ET24*100</f>
        <v>#DIV/0!</v>
      </c>
    </row>
    <row r="25" spans="1:180" x14ac:dyDescent="0.2">
      <c r="A25" s="117" t="s">
        <v>300</v>
      </c>
      <c r="B25" s="138"/>
      <c r="C25">
        <v>2</v>
      </c>
      <c r="F25" s="103">
        <f t="shared" si="0"/>
        <v>0</v>
      </c>
      <c r="G25" s="63"/>
      <c r="H25" s="63"/>
      <c r="I25" s="103">
        <f t="shared" si="1"/>
        <v>0</v>
      </c>
      <c r="J25" s="103">
        <f t="shared" si="2"/>
        <v>0</v>
      </c>
      <c r="M25" s="103" t="e">
        <f t="shared" si="3"/>
        <v>#DIV/0!</v>
      </c>
      <c r="N25" s="2"/>
      <c r="O25" s="2"/>
      <c r="P25" s="103" t="e">
        <f t="shared" si="13"/>
        <v>#DIV/0!</v>
      </c>
      <c r="Q25" s="103" t="e">
        <f t="shared" si="14"/>
        <v>#DIV/0!</v>
      </c>
      <c r="R25" s="21"/>
      <c r="S25" s="103" t="e">
        <f t="shared" si="15"/>
        <v>#DIV/0!</v>
      </c>
      <c r="AO25" s="4"/>
      <c r="AQ25" s="4"/>
      <c r="AS25" s="4" t="str">
        <f t="shared" ref="AS25:AS51" si="20">IF(AR25="","0",IF(AR25="0—No dizziness/light-headedness","0",IF(AR25="1—Mild dizziness/light-headedness","1",IF(AR25="2—Moderate dizziness/light-headedness",2,IF(AR25="3—Severe dizziness/light-headedness, incapacitating",3,"")))))</f>
        <v>0</v>
      </c>
      <c r="AU25" s="4" t="str">
        <f t="shared" ref="AU25:AU51" si="21">IF(AT25="","0",IF(AT25="0—Not at all","0",IF(AT25="1—Symptoms present, but did not force any change in activity or itinerary","1",IF(AT25="2—My symptoms forced me to stop the ascent or to go down on my own power",2,IF(AT25="3—Had to be evacuated to a lower altitude",3,"")))))</f>
        <v>0</v>
      </c>
      <c r="AV25" s="109">
        <f t="shared" ref="AV25:AV51" si="22">AM25+AO25+AQ25+AS25+AU25</f>
        <v>0</v>
      </c>
      <c r="CJ25" s="109" t="e">
        <f t="shared" si="4"/>
        <v>#DIV/0!</v>
      </c>
      <c r="CQ25" s="119" t="e">
        <f t="shared" si="5"/>
        <v>#DIV/0!</v>
      </c>
      <c r="CY25" s="119" t="e">
        <f t="shared" si="6"/>
        <v>#DIV/0!</v>
      </c>
      <c r="DG25" s="120" t="e">
        <f t="shared" si="7"/>
        <v>#DIV/0!</v>
      </c>
      <c r="DO25" s="119" t="e">
        <f t="shared" si="8"/>
        <v>#DIV/0!</v>
      </c>
      <c r="DV25" s="119" t="e">
        <f t="shared" si="16"/>
        <v>#DIV/0!</v>
      </c>
      <c r="EF25" s="119" t="e">
        <f t="shared" si="17"/>
        <v>#DIV/0!</v>
      </c>
      <c r="EP25" s="120" t="e">
        <f t="shared" si="18"/>
        <v>#DIV/0!</v>
      </c>
      <c r="EZ25" s="119" t="e">
        <f t="shared" si="19"/>
        <v>#DIV/0!</v>
      </c>
    </row>
    <row r="26" spans="1:180" x14ac:dyDescent="0.2">
      <c r="A26" s="3" t="s">
        <v>299</v>
      </c>
      <c r="B26" s="138"/>
      <c r="C26">
        <v>3</v>
      </c>
      <c r="F26" s="103">
        <f t="shared" si="0"/>
        <v>0</v>
      </c>
      <c r="G26" s="63"/>
      <c r="H26" s="63"/>
      <c r="I26" s="103">
        <f t="shared" si="1"/>
        <v>0</v>
      </c>
      <c r="J26" s="103">
        <f t="shared" si="2"/>
        <v>0</v>
      </c>
      <c r="M26" s="103" t="e">
        <f t="shared" si="3"/>
        <v>#DIV/0!</v>
      </c>
      <c r="N26" s="2"/>
      <c r="O26" s="2"/>
      <c r="P26" s="103" t="e">
        <f t="shared" si="13"/>
        <v>#DIV/0!</v>
      </c>
      <c r="Q26" s="103" t="e">
        <f t="shared" si="14"/>
        <v>#DIV/0!</v>
      </c>
      <c r="R26" s="21"/>
      <c r="S26" s="103" t="e">
        <f t="shared" si="15"/>
        <v>#DIV/0!</v>
      </c>
      <c r="AO26" s="4"/>
      <c r="AQ26" s="4"/>
      <c r="AS26" s="4" t="str">
        <f t="shared" si="20"/>
        <v>0</v>
      </c>
      <c r="AU26" s="4" t="str">
        <f t="shared" si="21"/>
        <v>0</v>
      </c>
      <c r="AV26" s="109">
        <f t="shared" si="22"/>
        <v>0</v>
      </c>
      <c r="CJ26" s="109" t="e">
        <f t="shared" si="4"/>
        <v>#DIV/0!</v>
      </c>
      <c r="CQ26" s="119" t="e">
        <f t="shared" si="5"/>
        <v>#DIV/0!</v>
      </c>
      <c r="CY26" s="119" t="e">
        <f t="shared" si="6"/>
        <v>#DIV/0!</v>
      </c>
      <c r="DG26" s="120" t="e">
        <f t="shared" si="7"/>
        <v>#DIV/0!</v>
      </c>
      <c r="DO26" s="119" t="e">
        <f t="shared" si="8"/>
        <v>#DIV/0!</v>
      </c>
      <c r="DV26" s="119" t="e">
        <f t="shared" si="16"/>
        <v>#DIV/0!</v>
      </c>
      <c r="EF26" s="119" t="e">
        <f t="shared" si="17"/>
        <v>#DIV/0!</v>
      </c>
      <c r="EP26" s="120" t="e">
        <f t="shared" si="18"/>
        <v>#DIV/0!</v>
      </c>
      <c r="EZ26" s="119" t="e">
        <f t="shared" si="19"/>
        <v>#DIV/0!</v>
      </c>
    </row>
    <row r="27" spans="1:180" x14ac:dyDescent="0.2">
      <c r="A27" s="118" t="s">
        <v>316</v>
      </c>
      <c r="B27" s="138"/>
      <c r="C27">
        <v>4</v>
      </c>
      <c r="F27" s="103">
        <f t="shared" si="0"/>
        <v>0</v>
      </c>
      <c r="G27" s="63"/>
      <c r="H27" s="63"/>
      <c r="I27" s="103">
        <f t="shared" si="1"/>
        <v>0</v>
      </c>
      <c r="J27" s="103">
        <f t="shared" si="2"/>
        <v>0</v>
      </c>
      <c r="M27" s="103" t="e">
        <f t="shared" si="3"/>
        <v>#DIV/0!</v>
      </c>
      <c r="N27" s="2"/>
      <c r="O27" s="2"/>
      <c r="P27" s="103" t="e">
        <f t="shared" si="13"/>
        <v>#DIV/0!</v>
      </c>
      <c r="Q27" s="103" t="e">
        <f t="shared" si="14"/>
        <v>#DIV/0!</v>
      </c>
      <c r="R27" s="21"/>
      <c r="S27" s="103" t="e">
        <f t="shared" si="15"/>
        <v>#DIV/0!</v>
      </c>
      <c r="AO27" s="4"/>
      <c r="AQ27" s="4"/>
      <c r="AS27" s="4" t="str">
        <f t="shared" si="20"/>
        <v>0</v>
      </c>
      <c r="AU27" s="4" t="str">
        <f t="shared" si="21"/>
        <v>0</v>
      </c>
      <c r="AV27" s="109">
        <f t="shared" si="22"/>
        <v>0</v>
      </c>
      <c r="CJ27" s="109" t="e">
        <f t="shared" si="4"/>
        <v>#DIV/0!</v>
      </c>
      <c r="CQ27" s="119" t="e">
        <f t="shared" si="5"/>
        <v>#DIV/0!</v>
      </c>
      <c r="CY27" s="119" t="e">
        <f t="shared" si="6"/>
        <v>#DIV/0!</v>
      </c>
      <c r="DG27" s="120" t="e">
        <f t="shared" si="7"/>
        <v>#DIV/0!</v>
      </c>
      <c r="DO27" s="119" t="e">
        <f t="shared" si="8"/>
        <v>#DIV/0!</v>
      </c>
      <c r="DV27" s="119" t="e">
        <f t="shared" si="16"/>
        <v>#DIV/0!</v>
      </c>
      <c r="EF27" s="119" t="e">
        <f t="shared" si="17"/>
        <v>#DIV/0!</v>
      </c>
      <c r="EP27" s="120" t="e">
        <f t="shared" si="18"/>
        <v>#DIV/0!</v>
      </c>
      <c r="EZ27" s="119" t="e">
        <f t="shared" si="19"/>
        <v>#DIV/0!</v>
      </c>
    </row>
    <row r="28" spans="1:180" x14ac:dyDescent="0.2">
      <c r="A28" s="15"/>
      <c r="B28" s="138"/>
      <c r="C28">
        <v>5</v>
      </c>
      <c r="F28" s="103">
        <f t="shared" si="0"/>
        <v>0</v>
      </c>
      <c r="G28" s="63"/>
      <c r="H28" s="63"/>
      <c r="I28" s="103">
        <f t="shared" si="1"/>
        <v>0</v>
      </c>
      <c r="J28" s="103">
        <f t="shared" si="2"/>
        <v>0</v>
      </c>
      <c r="M28" s="103" t="e">
        <f t="shared" si="3"/>
        <v>#DIV/0!</v>
      </c>
      <c r="N28" s="2"/>
      <c r="O28" s="2"/>
      <c r="P28" s="103" t="e">
        <f t="shared" si="13"/>
        <v>#DIV/0!</v>
      </c>
      <c r="Q28" s="103" t="e">
        <f t="shared" si="14"/>
        <v>#DIV/0!</v>
      </c>
      <c r="R28" s="21"/>
      <c r="S28" s="103" t="e">
        <f t="shared" si="15"/>
        <v>#DIV/0!</v>
      </c>
      <c r="AO28" s="4"/>
      <c r="AQ28" s="4"/>
      <c r="AS28" s="4" t="str">
        <f t="shared" si="20"/>
        <v>0</v>
      </c>
      <c r="AU28" s="4" t="str">
        <f t="shared" si="21"/>
        <v>0</v>
      </c>
      <c r="AV28" s="109">
        <f t="shared" si="22"/>
        <v>0</v>
      </c>
      <c r="CJ28" s="109" t="e">
        <f t="shared" si="4"/>
        <v>#DIV/0!</v>
      </c>
      <c r="CQ28" s="119" t="e">
        <f t="shared" si="5"/>
        <v>#DIV/0!</v>
      </c>
      <c r="CY28" s="119" t="e">
        <f t="shared" si="6"/>
        <v>#DIV/0!</v>
      </c>
      <c r="DG28" s="120" t="e">
        <f t="shared" si="7"/>
        <v>#DIV/0!</v>
      </c>
      <c r="DO28" s="119" t="e">
        <f t="shared" si="8"/>
        <v>#DIV/0!</v>
      </c>
      <c r="DV28" s="119" t="e">
        <f t="shared" si="16"/>
        <v>#DIV/0!</v>
      </c>
      <c r="EF28" s="119" t="e">
        <f t="shared" si="17"/>
        <v>#DIV/0!</v>
      </c>
      <c r="EP28" s="120" t="e">
        <f t="shared" si="18"/>
        <v>#DIV/0!</v>
      </c>
      <c r="EZ28" s="119" t="e">
        <f t="shared" si="19"/>
        <v>#DIV/0!</v>
      </c>
    </row>
    <row r="29" spans="1:180" x14ac:dyDescent="0.2">
      <c r="A29" s="3" t="s">
        <v>295</v>
      </c>
      <c r="B29" s="138"/>
      <c r="C29">
        <v>6</v>
      </c>
      <c r="F29" s="103">
        <f t="shared" si="0"/>
        <v>0</v>
      </c>
      <c r="G29" s="63"/>
      <c r="H29" s="63"/>
      <c r="I29" s="103">
        <f t="shared" si="1"/>
        <v>0</v>
      </c>
      <c r="J29" s="103">
        <f t="shared" si="2"/>
        <v>0</v>
      </c>
      <c r="M29" s="103" t="e">
        <f t="shared" si="3"/>
        <v>#DIV/0!</v>
      </c>
      <c r="N29" s="2"/>
      <c r="O29" s="2"/>
      <c r="P29" s="103" t="e">
        <f t="shared" si="13"/>
        <v>#DIV/0!</v>
      </c>
      <c r="Q29" s="103" t="e">
        <f t="shared" si="14"/>
        <v>#DIV/0!</v>
      </c>
      <c r="R29" s="21"/>
      <c r="S29" s="103" t="e">
        <f t="shared" si="15"/>
        <v>#DIV/0!</v>
      </c>
      <c r="AO29" s="4"/>
      <c r="AQ29" s="4"/>
      <c r="AS29" s="4" t="str">
        <f t="shared" si="20"/>
        <v>0</v>
      </c>
      <c r="AU29" s="4" t="str">
        <f t="shared" si="21"/>
        <v>0</v>
      </c>
      <c r="AV29" s="109">
        <f t="shared" si="22"/>
        <v>0</v>
      </c>
      <c r="CJ29" s="109" t="e">
        <f t="shared" si="4"/>
        <v>#DIV/0!</v>
      </c>
      <c r="CQ29" s="119" t="e">
        <f t="shared" si="5"/>
        <v>#DIV/0!</v>
      </c>
      <c r="CY29" s="119" t="e">
        <f t="shared" si="6"/>
        <v>#DIV/0!</v>
      </c>
      <c r="DG29" s="120" t="e">
        <f t="shared" si="7"/>
        <v>#DIV/0!</v>
      </c>
      <c r="DO29" s="119" t="e">
        <f t="shared" si="8"/>
        <v>#DIV/0!</v>
      </c>
      <c r="DV29" s="119" t="e">
        <f t="shared" si="16"/>
        <v>#DIV/0!</v>
      </c>
      <c r="EF29" s="119" t="e">
        <f t="shared" si="17"/>
        <v>#DIV/0!</v>
      </c>
      <c r="EP29" s="120" t="e">
        <f t="shared" si="18"/>
        <v>#DIV/0!</v>
      </c>
      <c r="EZ29" s="119" t="e">
        <f t="shared" si="19"/>
        <v>#DIV/0!</v>
      </c>
    </row>
    <row r="30" spans="1:180" x14ac:dyDescent="0.2">
      <c r="A30" s="117" t="s">
        <v>300</v>
      </c>
      <c r="B30" s="138"/>
      <c r="C30">
        <v>7</v>
      </c>
      <c r="F30" s="103">
        <f t="shared" si="0"/>
        <v>0</v>
      </c>
      <c r="G30" s="63"/>
      <c r="H30" s="63"/>
      <c r="I30" s="103">
        <f t="shared" si="1"/>
        <v>0</v>
      </c>
      <c r="J30" s="103">
        <f t="shared" si="2"/>
        <v>0</v>
      </c>
      <c r="M30" s="103" t="e">
        <f t="shared" si="3"/>
        <v>#DIV/0!</v>
      </c>
      <c r="N30" s="2"/>
      <c r="O30" s="2"/>
      <c r="P30" s="103" t="e">
        <f t="shared" si="13"/>
        <v>#DIV/0!</v>
      </c>
      <c r="Q30" s="103" t="e">
        <f t="shared" si="14"/>
        <v>#DIV/0!</v>
      </c>
      <c r="R30" s="21"/>
      <c r="S30" s="103" t="e">
        <f t="shared" si="15"/>
        <v>#DIV/0!</v>
      </c>
      <c r="AO30" s="4"/>
      <c r="AQ30" s="4"/>
      <c r="AS30" s="4" t="str">
        <f t="shared" si="20"/>
        <v>0</v>
      </c>
      <c r="AU30" s="4" t="str">
        <f t="shared" si="21"/>
        <v>0</v>
      </c>
      <c r="AV30" s="109">
        <f t="shared" si="22"/>
        <v>0</v>
      </c>
      <c r="CJ30" s="109" t="e">
        <f t="shared" si="4"/>
        <v>#DIV/0!</v>
      </c>
      <c r="CQ30" s="119" t="e">
        <f t="shared" si="5"/>
        <v>#DIV/0!</v>
      </c>
      <c r="CY30" s="119" t="e">
        <f t="shared" si="6"/>
        <v>#DIV/0!</v>
      </c>
      <c r="DG30" s="120" t="e">
        <f t="shared" si="7"/>
        <v>#DIV/0!</v>
      </c>
      <c r="DO30" s="119" t="e">
        <f t="shared" si="8"/>
        <v>#DIV/0!</v>
      </c>
      <c r="DV30" s="119" t="e">
        <f t="shared" si="16"/>
        <v>#DIV/0!</v>
      </c>
      <c r="EF30" s="119" t="e">
        <f t="shared" si="17"/>
        <v>#DIV/0!</v>
      </c>
      <c r="EP30" s="120" t="e">
        <f t="shared" si="18"/>
        <v>#DIV/0!</v>
      </c>
      <c r="EZ30" s="119" t="e">
        <f t="shared" si="19"/>
        <v>#DIV/0!</v>
      </c>
    </row>
    <row r="31" spans="1:180" x14ac:dyDescent="0.2">
      <c r="A31" s="3" t="s">
        <v>299</v>
      </c>
      <c r="B31" s="138"/>
      <c r="C31">
        <v>8</v>
      </c>
      <c r="F31" s="103">
        <f t="shared" si="0"/>
        <v>0</v>
      </c>
      <c r="G31" s="63"/>
      <c r="H31" s="63"/>
      <c r="I31" s="103">
        <f t="shared" si="1"/>
        <v>0</v>
      </c>
      <c r="J31" s="103">
        <f t="shared" si="2"/>
        <v>0</v>
      </c>
      <c r="M31" s="103" t="e">
        <f t="shared" si="3"/>
        <v>#DIV/0!</v>
      </c>
      <c r="N31" s="2"/>
      <c r="O31" s="2"/>
      <c r="P31" s="103" t="e">
        <f t="shared" si="13"/>
        <v>#DIV/0!</v>
      </c>
      <c r="Q31" s="103" t="e">
        <f t="shared" si="14"/>
        <v>#DIV/0!</v>
      </c>
      <c r="R31" s="21"/>
      <c r="S31" s="103" t="e">
        <f t="shared" si="15"/>
        <v>#DIV/0!</v>
      </c>
      <c r="AO31" s="4"/>
      <c r="AQ31" s="4"/>
      <c r="AS31" s="4" t="str">
        <f t="shared" si="20"/>
        <v>0</v>
      </c>
      <c r="AU31" s="4" t="str">
        <f t="shared" si="21"/>
        <v>0</v>
      </c>
      <c r="AV31" s="109">
        <f t="shared" si="22"/>
        <v>0</v>
      </c>
      <c r="CJ31" s="109" t="e">
        <f t="shared" si="4"/>
        <v>#DIV/0!</v>
      </c>
      <c r="CQ31" s="119" t="e">
        <f t="shared" si="5"/>
        <v>#DIV/0!</v>
      </c>
      <c r="CY31" s="119" t="e">
        <f t="shared" si="6"/>
        <v>#DIV/0!</v>
      </c>
      <c r="DG31" s="120" t="e">
        <f t="shared" si="7"/>
        <v>#DIV/0!</v>
      </c>
      <c r="DO31" s="119" t="e">
        <f t="shared" si="8"/>
        <v>#DIV/0!</v>
      </c>
      <c r="DV31" s="119" t="e">
        <f t="shared" si="16"/>
        <v>#DIV/0!</v>
      </c>
      <c r="EF31" s="119" t="e">
        <f t="shared" si="17"/>
        <v>#DIV/0!</v>
      </c>
      <c r="EP31" s="120" t="e">
        <f t="shared" si="18"/>
        <v>#DIV/0!</v>
      </c>
      <c r="EZ31" s="119" t="e">
        <f t="shared" si="19"/>
        <v>#DIV/0!</v>
      </c>
    </row>
    <row r="32" spans="1:180" x14ac:dyDescent="0.2">
      <c r="A32" s="118" t="s">
        <v>316</v>
      </c>
      <c r="B32" s="138"/>
      <c r="C32">
        <v>9</v>
      </c>
      <c r="F32" s="103">
        <f t="shared" si="0"/>
        <v>0</v>
      </c>
      <c r="G32" s="63"/>
      <c r="H32" s="63"/>
      <c r="I32" s="103">
        <f t="shared" si="1"/>
        <v>0</v>
      </c>
      <c r="J32" s="103">
        <f t="shared" si="2"/>
        <v>0</v>
      </c>
      <c r="M32" s="103" t="e">
        <f t="shared" si="3"/>
        <v>#DIV/0!</v>
      </c>
      <c r="N32" s="2"/>
      <c r="O32" s="2"/>
      <c r="P32" s="103" t="e">
        <f t="shared" si="13"/>
        <v>#DIV/0!</v>
      </c>
      <c r="Q32" s="103" t="e">
        <f t="shared" si="14"/>
        <v>#DIV/0!</v>
      </c>
      <c r="R32" s="21"/>
      <c r="S32" s="103" t="e">
        <f t="shared" si="15"/>
        <v>#DIV/0!</v>
      </c>
      <c r="AO32" s="4"/>
      <c r="AQ32" s="4"/>
      <c r="AS32" s="4" t="str">
        <f t="shared" si="20"/>
        <v>0</v>
      </c>
      <c r="AU32" s="4" t="str">
        <f t="shared" si="21"/>
        <v>0</v>
      </c>
      <c r="AV32" s="109">
        <f t="shared" si="22"/>
        <v>0</v>
      </c>
      <c r="CJ32" s="109" t="e">
        <f t="shared" si="4"/>
        <v>#DIV/0!</v>
      </c>
      <c r="CQ32" s="119" t="e">
        <f t="shared" si="5"/>
        <v>#DIV/0!</v>
      </c>
      <c r="CY32" s="119" t="e">
        <f t="shared" si="6"/>
        <v>#DIV/0!</v>
      </c>
      <c r="DG32" s="120" t="e">
        <f t="shared" si="7"/>
        <v>#DIV/0!</v>
      </c>
      <c r="DO32" s="119" t="e">
        <f t="shared" si="8"/>
        <v>#DIV/0!</v>
      </c>
      <c r="DV32" s="119" t="e">
        <f t="shared" si="16"/>
        <v>#DIV/0!</v>
      </c>
      <c r="EF32" s="119" t="e">
        <f t="shared" si="17"/>
        <v>#DIV/0!</v>
      </c>
      <c r="EP32" s="120" t="e">
        <f t="shared" si="18"/>
        <v>#DIV/0!</v>
      </c>
      <c r="EZ32" s="119" t="e">
        <f t="shared" si="19"/>
        <v>#DIV/0!</v>
      </c>
    </row>
    <row r="33" spans="1:156" x14ac:dyDescent="0.2">
      <c r="A33" s="15"/>
      <c r="B33" s="138"/>
      <c r="C33">
        <v>10</v>
      </c>
      <c r="F33" s="103">
        <f t="shared" si="0"/>
        <v>0</v>
      </c>
      <c r="G33" s="63"/>
      <c r="H33" s="63"/>
      <c r="I33" s="103">
        <f t="shared" si="1"/>
        <v>0</v>
      </c>
      <c r="J33" s="103">
        <f t="shared" si="2"/>
        <v>0</v>
      </c>
      <c r="M33" s="103" t="e">
        <f t="shared" si="3"/>
        <v>#DIV/0!</v>
      </c>
      <c r="N33" s="2"/>
      <c r="O33" s="2"/>
      <c r="P33" s="103" t="e">
        <f t="shared" si="13"/>
        <v>#DIV/0!</v>
      </c>
      <c r="Q33" s="103" t="e">
        <f t="shared" si="14"/>
        <v>#DIV/0!</v>
      </c>
      <c r="R33" s="21"/>
      <c r="S33" s="103" t="e">
        <f t="shared" si="15"/>
        <v>#DIV/0!</v>
      </c>
      <c r="AO33" s="4"/>
      <c r="AQ33" s="4"/>
      <c r="AS33" s="4" t="str">
        <f t="shared" si="20"/>
        <v>0</v>
      </c>
      <c r="AU33" s="4" t="str">
        <f t="shared" si="21"/>
        <v>0</v>
      </c>
      <c r="AV33" s="109">
        <f t="shared" si="22"/>
        <v>0</v>
      </c>
      <c r="CJ33" s="109" t="e">
        <f t="shared" si="4"/>
        <v>#DIV/0!</v>
      </c>
      <c r="CQ33" s="119" t="e">
        <f t="shared" si="5"/>
        <v>#DIV/0!</v>
      </c>
      <c r="CY33" s="119" t="e">
        <f t="shared" si="6"/>
        <v>#DIV/0!</v>
      </c>
      <c r="DG33" s="120" t="e">
        <f t="shared" si="7"/>
        <v>#DIV/0!</v>
      </c>
      <c r="DO33" s="119" t="e">
        <f t="shared" si="8"/>
        <v>#DIV/0!</v>
      </c>
      <c r="DV33" s="119" t="e">
        <f t="shared" si="16"/>
        <v>#DIV/0!</v>
      </c>
      <c r="EF33" s="119" t="e">
        <f t="shared" si="17"/>
        <v>#DIV/0!</v>
      </c>
      <c r="EP33" s="120" t="e">
        <f t="shared" si="18"/>
        <v>#DIV/0!</v>
      </c>
      <c r="EZ33" s="119" t="e">
        <f t="shared" si="19"/>
        <v>#DIV/0!</v>
      </c>
    </row>
    <row r="34" spans="1:156" x14ac:dyDescent="0.2">
      <c r="A34" s="15"/>
      <c r="B34" s="138"/>
      <c r="C34">
        <v>11</v>
      </c>
      <c r="F34" s="103">
        <f t="shared" si="0"/>
        <v>0</v>
      </c>
      <c r="G34" s="63"/>
      <c r="H34" s="63"/>
      <c r="I34" s="103">
        <f t="shared" si="1"/>
        <v>0</v>
      </c>
      <c r="J34" s="103">
        <f t="shared" si="2"/>
        <v>0</v>
      </c>
      <c r="M34" s="103" t="e">
        <f t="shared" si="3"/>
        <v>#DIV/0!</v>
      </c>
      <c r="N34" s="2"/>
      <c r="O34" s="2"/>
      <c r="P34" s="103" t="e">
        <f t="shared" si="13"/>
        <v>#DIV/0!</v>
      </c>
      <c r="Q34" s="103" t="e">
        <f t="shared" si="14"/>
        <v>#DIV/0!</v>
      </c>
      <c r="R34" s="21"/>
      <c r="S34" s="103" t="e">
        <f t="shared" si="15"/>
        <v>#DIV/0!</v>
      </c>
      <c r="AO34" s="4"/>
      <c r="AQ34" s="4"/>
      <c r="AS34" s="4" t="str">
        <f t="shared" si="20"/>
        <v>0</v>
      </c>
      <c r="AU34" s="4" t="str">
        <f t="shared" si="21"/>
        <v>0</v>
      </c>
      <c r="AV34" s="109">
        <f t="shared" si="22"/>
        <v>0</v>
      </c>
      <c r="CJ34" s="109" t="e">
        <f t="shared" si="4"/>
        <v>#DIV/0!</v>
      </c>
      <c r="CQ34" s="119" t="e">
        <f t="shared" si="5"/>
        <v>#DIV/0!</v>
      </c>
      <c r="CY34" s="119" t="e">
        <f t="shared" si="6"/>
        <v>#DIV/0!</v>
      </c>
      <c r="DG34" s="120" t="e">
        <f t="shared" si="7"/>
        <v>#DIV/0!</v>
      </c>
      <c r="DO34" s="119" t="e">
        <f t="shared" si="8"/>
        <v>#DIV/0!</v>
      </c>
      <c r="DV34" s="119" t="e">
        <f t="shared" si="16"/>
        <v>#DIV/0!</v>
      </c>
      <c r="EF34" s="119" t="e">
        <f t="shared" si="17"/>
        <v>#DIV/0!</v>
      </c>
      <c r="EP34" s="120" t="e">
        <f t="shared" si="18"/>
        <v>#DIV/0!</v>
      </c>
      <c r="EZ34" s="119" t="e">
        <f t="shared" si="19"/>
        <v>#DIV/0!</v>
      </c>
    </row>
    <row r="35" spans="1:156" x14ac:dyDescent="0.2">
      <c r="A35" s="15"/>
      <c r="B35" s="138"/>
      <c r="C35">
        <v>12</v>
      </c>
      <c r="F35" s="103">
        <f t="shared" si="0"/>
        <v>0</v>
      </c>
      <c r="G35" s="63"/>
      <c r="H35" s="63"/>
      <c r="I35" s="103">
        <f t="shared" si="1"/>
        <v>0</v>
      </c>
      <c r="J35" s="103">
        <f t="shared" si="2"/>
        <v>0</v>
      </c>
      <c r="M35" s="103" t="e">
        <f t="shared" si="3"/>
        <v>#DIV/0!</v>
      </c>
      <c r="N35" s="2"/>
      <c r="O35" s="2"/>
      <c r="P35" s="103" t="e">
        <f t="shared" si="13"/>
        <v>#DIV/0!</v>
      </c>
      <c r="Q35" s="103" t="e">
        <f t="shared" si="14"/>
        <v>#DIV/0!</v>
      </c>
      <c r="R35" s="21"/>
      <c r="S35" s="103" t="e">
        <f t="shared" si="15"/>
        <v>#DIV/0!</v>
      </c>
      <c r="AO35" s="4"/>
      <c r="AQ35" s="4"/>
      <c r="AS35" s="4" t="str">
        <f t="shared" si="20"/>
        <v>0</v>
      </c>
      <c r="AU35" s="4" t="str">
        <f t="shared" si="21"/>
        <v>0</v>
      </c>
      <c r="AV35" s="109">
        <f t="shared" si="22"/>
        <v>0</v>
      </c>
      <c r="CJ35" s="109" t="e">
        <f t="shared" si="4"/>
        <v>#DIV/0!</v>
      </c>
      <c r="CQ35" s="119" t="e">
        <f t="shared" si="5"/>
        <v>#DIV/0!</v>
      </c>
      <c r="CY35" s="119" t="e">
        <f t="shared" si="6"/>
        <v>#DIV/0!</v>
      </c>
      <c r="DG35" s="120" t="e">
        <f t="shared" si="7"/>
        <v>#DIV/0!</v>
      </c>
      <c r="DO35" s="119" t="e">
        <f t="shared" si="8"/>
        <v>#DIV/0!</v>
      </c>
      <c r="DV35" s="119" t="e">
        <f t="shared" si="16"/>
        <v>#DIV/0!</v>
      </c>
      <c r="EF35" s="119" t="e">
        <f t="shared" si="17"/>
        <v>#DIV/0!</v>
      </c>
      <c r="EP35" s="120" t="e">
        <f t="shared" si="18"/>
        <v>#DIV/0!</v>
      </c>
      <c r="EZ35" s="119" t="e">
        <f t="shared" si="19"/>
        <v>#DIV/0!</v>
      </c>
    </row>
    <row r="36" spans="1:156" x14ac:dyDescent="0.2">
      <c r="A36" s="15"/>
      <c r="B36" s="138"/>
      <c r="C36">
        <v>13</v>
      </c>
      <c r="F36" s="103">
        <f t="shared" si="0"/>
        <v>0</v>
      </c>
      <c r="G36" s="63"/>
      <c r="H36" s="63"/>
      <c r="I36" s="103">
        <f t="shared" si="1"/>
        <v>0</v>
      </c>
      <c r="J36" s="103">
        <f t="shared" si="2"/>
        <v>0</v>
      </c>
      <c r="M36" s="103" t="e">
        <f t="shared" si="3"/>
        <v>#DIV/0!</v>
      </c>
      <c r="N36" s="2"/>
      <c r="O36" s="2"/>
      <c r="P36" s="103" t="e">
        <f t="shared" si="13"/>
        <v>#DIV/0!</v>
      </c>
      <c r="Q36" s="103" t="e">
        <f t="shared" si="14"/>
        <v>#DIV/0!</v>
      </c>
      <c r="R36" s="21"/>
      <c r="S36" s="103" t="e">
        <f t="shared" si="15"/>
        <v>#DIV/0!</v>
      </c>
      <c r="AO36" s="4"/>
      <c r="AQ36" s="4"/>
      <c r="AS36" s="4" t="str">
        <f t="shared" si="20"/>
        <v>0</v>
      </c>
      <c r="AU36" s="4" t="str">
        <f t="shared" si="21"/>
        <v>0</v>
      </c>
      <c r="AV36" s="109">
        <f t="shared" si="22"/>
        <v>0</v>
      </c>
      <c r="CJ36" s="109" t="e">
        <f t="shared" si="4"/>
        <v>#DIV/0!</v>
      </c>
      <c r="CQ36" s="119" t="e">
        <f t="shared" si="5"/>
        <v>#DIV/0!</v>
      </c>
      <c r="CY36" s="119" t="e">
        <f t="shared" si="6"/>
        <v>#DIV/0!</v>
      </c>
      <c r="DG36" s="120" t="e">
        <f t="shared" si="7"/>
        <v>#DIV/0!</v>
      </c>
      <c r="DO36" s="119" t="e">
        <f t="shared" si="8"/>
        <v>#DIV/0!</v>
      </c>
      <c r="DV36" s="119" t="e">
        <f t="shared" si="16"/>
        <v>#DIV/0!</v>
      </c>
      <c r="EF36" s="119" t="e">
        <f t="shared" si="17"/>
        <v>#DIV/0!</v>
      </c>
      <c r="EP36" s="120" t="e">
        <f t="shared" si="18"/>
        <v>#DIV/0!</v>
      </c>
      <c r="EZ36" s="119" t="e">
        <f t="shared" si="19"/>
        <v>#DIV/0!</v>
      </c>
    </row>
    <row r="37" spans="1:156" x14ac:dyDescent="0.2">
      <c r="A37" s="15"/>
      <c r="B37" s="138"/>
      <c r="C37">
        <v>14</v>
      </c>
      <c r="F37" s="103">
        <f t="shared" si="0"/>
        <v>0</v>
      </c>
      <c r="G37" s="63"/>
      <c r="H37" s="63"/>
      <c r="I37" s="103">
        <f t="shared" si="1"/>
        <v>0</v>
      </c>
      <c r="J37" s="103">
        <f t="shared" si="2"/>
        <v>0</v>
      </c>
      <c r="M37" s="103" t="e">
        <f t="shared" si="3"/>
        <v>#DIV/0!</v>
      </c>
      <c r="N37" s="2"/>
      <c r="O37" s="2"/>
      <c r="P37" s="103" t="e">
        <f t="shared" si="13"/>
        <v>#DIV/0!</v>
      </c>
      <c r="Q37" s="103" t="e">
        <f t="shared" si="14"/>
        <v>#DIV/0!</v>
      </c>
      <c r="R37" s="21"/>
      <c r="S37" s="103" t="e">
        <f t="shared" si="15"/>
        <v>#DIV/0!</v>
      </c>
      <c r="AO37" s="4"/>
      <c r="AQ37" s="4"/>
      <c r="AS37" s="4" t="str">
        <f t="shared" si="20"/>
        <v>0</v>
      </c>
      <c r="AU37" s="4" t="str">
        <f t="shared" si="21"/>
        <v>0</v>
      </c>
      <c r="AV37" s="109">
        <f t="shared" si="22"/>
        <v>0</v>
      </c>
      <c r="CJ37" s="109" t="e">
        <f t="shared" si="4"/>
        <v>#DIV/0!</v>
      </c>
      <c r="CQ37" s="119" t="e">
        <f t="shared" si="5"/>
        <v>#DIV/0!</v>
      </c>
      <c r="CY37" s="119" t="e">
        <f t="shared" si="6"/>
        <v>#DIV/0!</v>
      </c>
      <c r="DG37" s="120" t="e">
        <f t="shared" si="7"/>
        <v>#DIV/0!</v>
      </c>
      <c r="DO37" s="119" t="e">
        <f t="shared" si="8"/>
        <v>#DIV/0!</v>
      </c>
      <c r="DV37" s="119" t="e">
        <f t="shared" si="16"/>
        <v>#DIV/0!</v>
      </c>
      <c r="EF37" s="119" t="e">
        <f t="shared" si="17"/>
        <v>#DIV/0!</v>
      </c>
      <c r="EP37" s="120" t="e">
        <f t="shared" si="18"/>
        <v>#DIV/0!</v>
      </c>
      <c r="EZ37" s="119" t="e">
        <f t="shared" si="19"/>
        <v>#DIV/0!</v>
      </c>
    </row>
    <row r="38" spans="1:156" x14ac:dyDescent="0.2">
      <c r="A38" s="15"/>
      <c r="B38" s="138"/>
      <c r="C38">
        <v>15</v>
      </c>
      <c r="F38" s="103">
        <f t="shared" si="0"/>
        <v>0</v>
      </c>
      <c r="G38" s="63"/>
      <c r="H38" s="63"/>
      <c r="I38" s="103">
        <f t="shared" si="1"/>
        <v>0</v>
      </c>
      <c r="J38" s="103">
        <f t="shared" si="2"/>
        <v>0</v>
      </c>
      <c r="M38" s="103" t="e">
        <f t="shared" si="3"/>
        <v>#DIV/0!</v>
      </c>
      <c r="N38" s="2"/>
      <c r="O38" s="2"/>
      <c r="P38" s="103" t="e">
        <f t="shared" si="13"/>
        <v>#DIV/0!</v>
      </c>
      <c r="Q38" s="103" t="e">
        <f t="shared" si="14"/>
        <v>#DIV/0!</v>
      </c>
      <c r="R38" s="21"/>
      <c r="S38" s="103" t="e">
        <f t="shared" si="15"/>
        <v>#DIV/0!</v>
      </c>
      <c r="AM38" t="str">
        <f t="shared" ref="AM38:AM46" si="23">IF(AL38="0—None at all","0",IF(AL38="","0",IF(AL38="1—A mild headache","1",IF(AL38="2—Moderate headache",2,IF(AL38="3—Severe headache, incapacitating",3,"")))))</f>
        <v>0</v>
      </c>
      <c r="AO38" s="4" t="str">
        <f t="shared" ref="AO38:AO51" si="24">IF(AN38="","0",IF(AN38="0—Good appetite","0",IF(AN38="1—Poor appetite or nausea","1",IF(AN38="2—Moderate nausea or vomiting or diarrhea",2,IF(AN38="3—Severe nausea and vomiting and/or diarrhea, incapacitating",3,"")))))</f>
        <v>0</v>
      </c>
      <c r="AQ38" s="4" t="str">
        <f t="shared" ref="AQ38:AQ51" si="25">IF(AP38="","0",IF(AP38="0—Not tired or weak","0",IF(AP38="1—Mild fatigue/weakness","1",IF(AP38="2—Moderate fatigue/weakness",2,IF(AP38="3—Severe fatigue/weakness, incapacitating",3,"")))))</f>
        <v>0</v>
      </c>
      <c r="AS38" s="4" t="str">
        <f t="shared" si="20"/>
        <v>0</v>
      </c>
      <c r="AU38" s="4" t="str">
        <f t="shared" si="21"/>
        <v>0</v>
      </c>
      <c r="AV38" s="109">
        <f t="shared" si="22"/>
        <v>0</v>
      </c>
      <c r="CJ38" s="109" t="e">
        <f t="shared" si="4"/>
        <v>#DIV/0!</v>
      </c>
      <c r="CQ38" s="119" t="e">
        <f t="shared" si="5"/>
        <v>#DIV/0!</v>
      </c>
      <c r="CY38" s="119" t="e">
        <f t="shared" si="6"/>
        <v>#DIV/0!</v>
      </c>
      <c r="DG38" s="120" t="e">
        <f t="shared" si="7"/>
        <v>#DIV/0!</v>
      </c>
      <c r="DO38" s="119" t="e">
        <f t="shared" si="8"/>
        <v>#DIV/0!</v>
      </c>
      <c r="DV38" s="119" t="e">
        <f t="shared" si="16"/>
        <v>#DIV/0!</v>
      </c>
      <c r="EF38" s="119" t="e">
        <f t="shared" si="17"/>
        <v>#DIV/0!</v>
      </c>
      <c r="EP38" s="120" t="e">
        <f t="shared" si="18"/>
        <v>#DIV/0!</v>
      </c>
      <c r="EZ38" s="119" t="e">
        <f t="shared" si="19"/>
        <v>#DIV/0!</v>
      </c>
    </row>
    <row r="39" spans="1:156" x14ac:dyDescent="0.2">
      <c r="A39" s="15"/>
      <c r="B39" s="138"/>
      <c r="C39">
        <v>16</v>
      </c>
      <c r="F39" s="103">
        <f t="shared" si="0"/>
        <v>0</v>
      </c>
      <c r="G39" s="63"/>
      <c r="H39" s="63"/>
      <c r="I39" s="103">
        <f t="shared" si="1"/>
        <v>0</v>
      </c>
      <c r="J39" s="103">
        <f t="shared" si="2"/>
        <v>0</v>
      </c>
      <c r="M39" s="103" t="e">
        <f t="shared" si="3"/>
        <v>#DIV/0!</v>
      </c>
      <c r="N39" s="2"/>
      <c r="O39" s="2"/>
      <c r="P39" s="103" t="e">
        <f t="shared" si="13"/>
        <v>#DIV/0!</v>
      </c>
      <c r="Q39" s="103" t="e">
        <f t="shared" si="14"/>
        <v>#DIV/0!</v>
      </c>
      <c r="R39" s="21"/>
      <c r="S39" s="103" t="e">
        <f t="shared" si="15"/>
        <v>#DIV/0!</v>
      </c>
      <c r="AM39" t="str">
        <f t="shared" si="23"/>
        <v>0</v>
      </c>
      <c r="AO39" s="4" t="str">
        <f t="shared" si="24"/>
        <v>0</v>
      </c>
      <c r="AQ39" s="4" t="str">
        <f t="shared" si="25"/>
        <v>0</v>
      </c>
      <c r="AS39" s="4" t="str">
        <f t="shared" si="20"/>
        <v>0</v>
      </c>
      <c r="AU39" s="4" t="str">
        <f t="shared" si="21"/>
        <v>0</v>
      </c>
      <c r="AV39" s="109">
        <f t="shared" si="22"/>
        <v>0</v>
      </c>
      <c r="CJ39" s="109" t="e">
        <f t="shared" si="4"/>
        <v>#DIV/0!</v>
      </c>
      <c r="CQ39" s="119" t="e">
        <f t="shared" si="5"/>
        <v>#DIV/0!</v>
      </c>
      <c r="CY39" s="119" t="e">
        <f t="shared" si="6"/>
        <v>#DIV/0!</v>
      </c>
      <c r="DG39" s="120" t="e">
        <f t="shared" si="7"/>
        <v>#DIV/0!</v>
      </c>
      <c r="DO39" s="119" t="e">
        <f t="shared" si="8"/>
        <v>#DIV/0!</v>
      </c>
      <c r="DV39" s="119" t="e">
        <f t="shared" si="16"/>
        <v>#DIV/0!</v>
      </c>
      <c r="EF39" s="119" t="e">
        <f t="shared" si="17"/>
        <v>#DIV/0!</v>
      </c>
      <c r="EP39" s="120" t="e">
        <f t="shared" si="18"/>
        <v>#DIV/0!</v>
      </c>
      <c r="EZ39" s="119" t="e">
        <f t="shared" si="19"/>
        <v>#DIV/0!</v>
      </c>
    </row>
    <row r="40" spans="1:156" x14ac:dyDescent="0.2">
      <c r="A40" s="15"/>
      <c r="B40" s="138"/>
      <c r="C40">
        <v>17</v>
      </c>
      <c r="F40" s="103">
        <f t="shared" si="0"/>
        <v>0</v>
      </c>
      <c r="G40" s="63"/>
      <c r="H40" s="63"/>
      <c r="I40" s="103">
        <f t="shared" si="1"/>
        <v>0</v>
      </c>
      <c r="J40" s="103">
        <f t="shared" si="2"/>
        <v>0</v>
      </c>
      <c r="M40" s="103" t="e">
        <f t="shared" si="3"/>
        <v>#DIV/0!</v>
      </c>
      <c r="N40" s="2"/>
      <c r="O40" s="2"/>
      <c r="P40" s="103" t="e">
        <f t="shared" si="13"/>
        <v>#DIV/0!</v>
      </c>
      <c r="Q40" s="103" t="e">
        <f t="shared" si="14"/>
        <v>#DIV/0!</v>
      </c>
      <c r="R40" s="21"/>
      <c r="S40" s="103" t="e">
        <f t="shared" si="15"/>
        <v>#DIV/0!</v>
      </c>
      <c r="AM40" t="str">
        <f t="shared" si="23"/>
        <v>0</v>
      </c>
      <c r="AO40" s="4" t="str">
        <f t="shared" si="24"/>
        <v>0</v>
      </c>
      <c r="AQ40" s="4" t="str">
        <f t="shared" si="25"/>
        <v>0</v>
      </c>
      <c r="AS40" s="4" t="str">
        <f t="shared" si="20"/>
        <v>0</v>
      </c>
      <c r="AU40" s="4" t="str">
        <f t="shared" si="21"/>
        <v>0</v>
      </c>
      <c r="AV40" s="109">
        <f t="shared" si="22"/>
        <v>0</v>
      </c>
      <c r="CJ40" s="109" t="e">
        <f t="shared" si="4"/>
        <v>#DIV/0!</v>
      </c>
      <c r="CQ40" s="119" t="e">
        <f t="shared" si="5"/>
        <v>#DIV/0!</v>
      </c>
      <c r="CY40" s="119" t="e">
        <f t="shared" si="6"/>
        <v>#DIV/0!</v>
      </c>
      <c r="DG40" s="120" t="e">
        <f t="shared" si="7"/>
        <v>#DIV/0!</v>
      </c>
      <c r="DO40" s="119" t="e">
        <f t="shared" si="8"/>
        <v>#DIV/0!</v>
      </c>
      <c r="DV40" s="119" t="e">
        <f t="shared" si="16"/>
        <v>#DIV/0!</v>
      </c>
      <c r="EF40" s="119" t="e">
        <f t="shared" si="17"/>
        <v>#DIV/0!</v>
      </c>
      <c r="EP40" s="120" t="e">
        <f t="shared" si="18"/>
        <v>#DIV/0!</v>
      </c>
      <c r="EZ40" s="119" t="e">
        <f t="shared" si="19"/>
        <v>#DIV/0!</v>
      </c>
    </row>
    <row r="41" spans="1:156" x14ac:dyDescent="0.2">
      <c r="A41" s="15"/>
      <c r="B41" s="138"/>
      <c r="C41">
        <v>18</v>
      </c>
      <c r="F41" s="103">
        <f t="shared" si="0"/>
        <v>0</v>
      </c>
      <c r="G41" s="63"/>
      <c r="H41" s="63"/>
      <c r="I41" s="103">
        <f t="shared" si="1"/>
        <v>0</v>
      </c>
      <c r="J41" s="103">
        <f t="shared" si="2"/>
        <v>0</v>
      </c>
      <c r="M41" s="103" t="e">
        <f t="shared" si="3"/>
        <v>#DIV/0!</v>
      </c>
      <c r="N41" s="2"/>
      <c r="O41" s="2"/>
      <c r="P41" s="103" t="e">
        <f t="shared" si="13"/>
        <v>#DIV/0!</v>
      </c>
      <c r="Q41" s="103" t="e">
        <f t="shared" si="14"/>
        <v>#DIV/0!</v>
      </c>
      <c r="R41" s="21"/>
      <c r="S41" s="103" t="e">
        <f t="shared" si="15"/>
        <v>#DIV/0!</v>
      </c>
      <c r="AM41" t="str">
        <f t="shared" si="23"/>
        <v>0</v>
      </c>
      <c r="AO41" s="4" t="str">
        <f t="shared" si="24"/>
        <v>0</v>
      </c>
      <c r="AQ41" s="4" t="str">
        <f t="shared" si="25"/>
        <v>0</v>
      </c>
      <c r="AS41" s="4" t="str">
        <f t="shared" si="20"/>
        <v>0</v>
      </c>
      <c r="AU41" s="4" t="str">
        <f t="shared" si="21"/>
        <v>0</v>
      </c>
      <c r="AV41" s="109">
        <f t="shared" si="22"/>
        <v>0</v>
      </c>
      <c r="CJ41" s="109" t="e">
        <f t="shared" si="4"/>
        <v>#DIV/0!</v>
      </c>
      <c r="CQ41" s="119" t="e">
        <f t="shared" si="5"/>
        <v>#DIV/0!</v>
      </c>
      <c r="CY41" s="119" t="e">
        <f t="shared" si="6"/>
        <v>#DIV/0!</v>
      </c>
      <c r="DG41" s="120" t="e">
        <f t="shared" si="7"/>
        <v>#DIV/0!</v>
      </c>
      <c r="DO41" s="119" t="e">
        <f t="shared" si="8"/>
        <v>#DIV/0!</v>
      </c>
      <c r="DV41" s="119" t="e">
        <f t="shared" si="16"/>
        <v>#DIV/0!</v>
      </c>
      <c r="EF41" s="119" t="e">
        <f t="shared" si="17"/>
        <v>#DIV/0!</v>
      </c>
      <c r="EP41" s="120" t="e">
        <f t="shared" si="18"/>
        <v>#DIV/0!</v>
      </c>
      <c r="EZ41" s="119" t="e">
        <f t="shared" si="19"/>
        <v>#DIV/0!</v>
      </c>
    </row>
    <row r="42" spans="1:156" x14ac:dyDescent="0.2">
      <c r="A42" s="15"/>
      <c r="B42" s="138"/>
      <c r="C42">
        <v>19</v>
      </c>
      <c r="F42" s="103">
        <f t="shared" si="0"/>
        <v>0</v>
      </c>
      <c r="G42" s="63"/>
      <c r="H42" s="63"/>
      <c r="I42" s="103">
        <f t="shared" si="1"/>
        <v>0</v>
      </c>
      <c r="J42" s="103">
        <f t="shared" si="2"/>
        <v>0</v>
      </c>
      <c r="M42" s="103" t="e">
        <f t="shared" si="3"/>
        <v>#DIV/0!</v>
      </c>
      <c r="N42" s="2"/>
      <c r="O42" s="2"/>
      <c r="P42" s="103" t="e">
        <f t="shared" si="13"/>
        <v>#DIV/0!</v>
      </c>
      <c r="Q42" s="103" t="e">
        <f t="shared" si="14"/>
        <v>#DIV/0!</v>
      </c>
      <c r="R42" s="21"/>
      <c r="S42" s="103" t="e">
        <f t="shared" si="15"/>
        <v>#DIV/0!</v>
      </c>
      <c r="AM42" t="str">
        <f t="shared" si="23"/>
        <v>0</v>
      </c>
      <c r="AO42" s="4" t="str">
        <f t="shared" si="24"/>
        <v>0</v>
      </c>
      <c r="AQ42" s="4" t="str">
        <f t="shared" si="25"/>
        <v>0</v>
      </c>
      <c r="AS42" s="4" t="str">
        <f t="shared" si="20"/>
        <v>0</v>
      </c>
      <c r="AU42" s="4" t="str">
        <f t="shared" si="21"/>
        <v>0</v>
      </c>
      <c r="AV42" s="109">
        <f t="shared" si="22"/>
        <v>0</v>
      </c>
      <c r="CJ42" s="109" t="e">
        <f t="shared" si="4"/>
        <v>#DIV/0!</v>
      </c>
      <c r="CQ42" s="119" t="e">
        <f t="shared" si="5"/>
        <v>#DIV/0!</v>
      </c>
      <c r="CY42" s="119" t="e">
        <f t="shared" si="6"/>
        <v>#DIV/0!</v>
      </c>
      <c r="DG42" s="120" t="e">
        <f t="shared" si="7"/>
        <v>#DIV/0!</v>
      </c>
      <c r="DO42" s="119" t="e">
        <f t="shared" si="8"/>
        <v>#DIV/0!</v>
      </c>
      <c r="DV42" s="119" t="e">
        <f t="shared" si="16"/>
        <v>#DIV/0!</v>
      </c>
      <c r="EF42" s="119" t="e">
        <f t="shared" si="17"/>
        <v>#DIV/0!</v>
      </c>
      <c r="EP42" s="120" t="e">
        <f t="shared" si="18"/>
        <v>#DIV/0!</v>
      </c>
      <c r="EZ42" s="119" t="e">
        <f t="shared" si="19"/>
        <v>#DIV/0!</v>
      </c>
    </row>
    <row r="43" spans="1:156" x14ac:dyDescent="0.2">
      <c r="A43" s="15"/>
      <c r="B43" s="138"/>
      <c r="C43">
        <v>20</v>
      </c>
      <c r="F43" s="103">
        <f t="shared" si="0"/>
        <v>0</v>
      </c>
      <c r="G43" s="63"/>
      <c r="H43" s="63"/>
      <c r="I43" s="103">
        <f t="shared" si="1"/>
        <v>0</v>
      </c>
      <c r="J43" s="103">
        <f t="shared" si="2"/>
        <v>0</v>
      </c>
      <c r="M43" s="103" t="e">
        <f t="shared" si="3"/>
        <v>#DIV/0!</v>
      </c>
      <c r="N43" s="2"/>
      <c r="O43" s="2"/>
      <c r="P43" s="103" t="e">
        <f t="shared" si="13"/>
        <v>#DIV/0!</v>
      </c>
      <c r="Q43" s="103" t="e">
        <f t="shared" si="14"/>
        <v>#DIV/0!</v>
      </c>
      <c r="R43" s="21"/>
      <c r="S43" s="103" t="e">
        <f t="shared" si="15"/>
        <v>#DIV/0!</v>
      </c>
      <c r="AM43" t="str">
        <f t="shared" si="23"/>
        <v>0</v>
      </c>
      <c r="AO43" s="4" t="str">
        <f t="shared" si="24"/>
        <v>0</v>
      </c>
      <c r="AQ43" s="4" t="str">
        <f t="shared" si="25"/>
        <v>0</v>
      </c>
      <c r="AS43" s="4" t="str">
        <f t="shared" si="20"/>
        <v>0</v>
      </c>
      <c r="AU43" s="4" t="str">
        <f t="shared" si="21"/>
        <v>0</v>
      </c>
      <c r="AV43" s="109">
        <f t="shared" si="22"/>
        <v>0</v>
      </c>
      <c r="CJ43" s="109" t="e">
        <f t="shared" si="4"/>
        <v>#DIV/0!</v>
      </c>
      <c r="CQ43" s="119" t="e">
        <f t="shared" si="5"/>
        <v>#DIV/0!</v>
      </c>
      <c r="CY43" s="119" t="e">
        <f t="shared" si="6"/>
        <v>#DIV/0!</v>
      </c>
      <c r="DG43" s="120" t="e">
        <f t="shared" si="7"/>
        <v>#DIV/0!</v>
      </c>
      <c r="DO43" s="119" t="e">
        <f t="shared" si="8"/>
        <v>#DIV/0!</v>
      </c>
      <c r="DV43" s="119" t="e">
        <f t="shared" si="16"/>
        <v>#DIV/0!</v>
      </c>
      <c r="EF43" s="119" t="e">
        <f t="shared" si="17"/>
        <v>#DIV/0!</v>
      </c>
      <c r="EP43" s="120" t="e">
        <f t="shared" si="18"/>
        <v>#DIV/0!</v>
      </c>
      <c r="EZ43" s="119" t="e">
        <f t="shared" si="19"/>
        <v>#DIV/0!</v>
      </c>
    </row>
    <row r="44" spans="1:156" x14ac:dyDescent="0.2">
      <c r="A44" s="15"/>
      <c r="B44" s="138"/>
      <c r="C44">
        <v>21</v>
      </c>
      <c r="F44" s="103">
        <f t="shared" si="0"/>
        <v>0</v>
      </c>
      <c r="G44" s="63"/>
      <c r="H44" s="63"/>
      <c r="I44" s="103">
        <f t="shared" si="1"/>
        <v>0</v>
      </c>
      <c r="J44" s="103">
        <f t="shared" si="2"/>
        <v>0</v>
      </c>
      <c r="M44" s="103" t="e">
        <f t="shared" si="3"/>
        <v>#DIV/0!</v>
      </c>
      <c r="N44" s="2"/>
      <c r="O44" s="2"/>
      <c r="P44" s="103" t="e">
        <f t="shared" si="13"/>
        <v>#DIV/0!</v>
      </c>
      <c r="Q44" s="103" t="e">
        <f t="shared" si="14"/>
        <v>#DIV/0!</v>
      </c>
      <c r="R44" s="21"/>
      <c r="S44" s="103" t="e">
        <f t="shared" si="15"/>
        <v>#DIV/0!</v>
      </c>
      <c r="AM44" t="str">
        <f t="shared" si="23"/>
        <v>0</v>
      </c>
      <c r="AO44" s="4" t="str">
        <f t="shared" si="24"/>
        <v>0</v>
      </c>
      <c r="AQ44" s="4" t="str">
        <f t="shared" si="25"/>
        <v>0</v>
      </c>
      <c r="AS44" s="4" t="str">
        <f t="shared" si="20"/>
        <v>0</v>
      </c>
      <c r="AU44" s="4" t="str">
        <f t="shared" si="21"/>
        <v>0</v>
      </c>
      <c r="AV44" s="109">
        <f t="shared" si="22"/>
        <v>0</v>
      </c>
      <c r="CJ44" s="109" t="e">
        <f t="shared" si="4"/>
        <v>#DIV/0!</v>
      </c>
      <c r="CQ44" s="119" t="e">
        <f t="shared" si="5"/>
        <v>#DIV/0!</v>
      </c>
      <c r="CY44" s="119" t="e">
        <f t="shared" si="6"/>
        <v>#DIV/0!</v>
      </c>
      <c r="DG44" s="120" t="e">
        <f t="shared" si="7"/>
        <v>#DIV/0!</v>
      </c>
      <c r="DO44" s="119" t="e">
        <f t="shared" si="8"/>
        <v>#DIV/0!</v>
      </c>
      <c r="DV44" s="119" t="e">
        <f t="shared" si="16"/>
        <v>#DIV/0!</v>
      </c>
      <c r="EF44" s="119" t="e">
        <f t="shared" si="17"/>
        <v>#DIV/0!</v>
      </c>
      <c r="EP44" s="120" t="e">
        <f t="shared" si="18"/>
        <v>#DIV/0!</v>
      </c>
      <c r="EZ44" s="119" t="e">
        <f t="shared" si="19"/>
        <v>#DIV/0!</v>
      </c>
    </row>
    <row r="45" spans="1:156" x14ac:dyDescent="0.2">
      <c r="A45" s="15"/>
      <c r="B45" s="138"/>
      <c r="C45">
        <v>22</v>
      </c>
      <c r="F45" s="103">
        <f t="shared" si="0"/>
        <v>0</v>
      </c>
      <c r="G45" s="63"/>
      <c r="H45" s="63"/>
      <c r="I45" s="103">
        <f t="shared" si="1"/>
        <v>0</v>
      </c>
      <c r="J45" s="103">
        <f t="shared" si="2"/>
        <v>0</v>
      </c>
      <c r="M45" s="103" t="e">
        <f t="shared" si="3"/>
        <v>#DIV/0!</v>
      </c>
      <c r="N45" s="2"/>
      <c r="O45" s="2"/>
      <c r="P45" s="103" t="e">
        <f t="shared" si="13"/>
        <v>#DIV/0!</v>
      </c>
      <c r="Q45" s="103" t="e">
        <f t="shared" si="14"/>
        <v>#DIV/0!</v>
      </c>
      <c r="R45" s="21"/>
      <c r="S45" s="103" t="e">
        <f t="shared" si="15"/>
        <v>#DIV/0!</v>
      </c>
      <c r="AM45" t="str">
        <f t="shared" si="23"/>
        <v>0</v>
      </c>
      <c r="AO45" s="4" t="str">
        <f t="shared" si="24"/>
        <v>0</v>
      </c>
      <c r="AQ45" s="4" t="str">
        <f t="shared" si="25"/>
        <v>0</v>
      </c>
      <c r="AS45" s="4" t="str">
        <f t="shared" si="20"/>
        <v>0</v>
      </c>
      <c r="AU45" s="4" t="str">
        <f t="shared" si="21"/>
        <v>0</v>
      </c>
      <c r="AV45" s="109">
        <f t="shared" si="22"/>
        <v>0</v>
      </c>
      <c r="CJ45" s="109" t="e">
        <f t="shared" si="4"/>
        <v>#DIV/0!</v>
      </c>
      <c r="CQ45" s="119" t="e">
        <f t="shared" si="5"/>
        <v>#DIV/0!</v>
      </c>
      <c r="CY45" s="119" t="e">
        <f t="shared" si="6"/>
        <v>#DIV/0!</v>
      </c>
      <c r="DG45" s="120" t="e">
        <f t="shared" si="7"/>
        <v>#DIV/0!</v>
      </c>
      <c r="DO45" s="119" t="e">
        <f t="shared" si="8"/>
        <v>#DIV/0!</v>
      </c>
      <c r="DV45" s="119" t="e">
        <f t="shared" si="16"/>
        <v>#DIV/0!</v>
      </c>
      <c r="EF45" s="119" t="e">
        <f t="shared" si="17"/>
        <v>#DIV/0!</v>
      </c>
      <c r="EP45" s="120" t="e">
        <f t="shared" si="18"/>
        <v>#DIV/0!</v>
      </c>
      <c r="EZ45" s="119" t="e">
        <f t="shared" si="19"/>
        <v>#DIV/0!</v>
      </c>
    </row>
    <row r="46" spans="1:156" x14ac:dyDescent="0.2">
      <c r="A46" s="15"/>
      <c r="B46" s="138"/>
      <c r="C46">
        <v>23</v>
      </c>
      <c r="F46" s="103">
        <f t="shared" si="0"/>
        <v>0</v>
      </c>
      <c r="G46" s="63"/>
      <c r="H46" s="63"/>
      <c r="I46" s="103">
        <f t="shared" si="1"/>
        <v>0</v>
      </c>
      <c r="J46" s="103">
        <f t="shared" si="2"/>
        <v>0</v>
      </c>
      <c r="M46" s="103" t="e">
        <f t="shared" si="3"/>
        <v>#DIV/0!</v>
      </c>
      <c r="N46" s="2"/>
      <c r="O46" s="2"/>
      <c r="P46" s="103" t="e">
        <f t="shared" si="13"/>
        <v>#DIV/0!</v>
      </c>
      <c r="Q46" s="103" t="e">
        <f t="shared" si="14"/>
        <v>#DIV/0!</v>
      </c>
      <c r="R46" s="21"/>
      <c r="S46" s="103" t="e">
        <f t="shared" si="15"/>
        <v>#DIV/0!</v>
      </c>
      <c r="AM46" t="str">
        <f t="shared" si="23"/>
        <v>0</v>
      </c>
      <c r="AO46" s="4" t="str">
        <f t="shared" si="24"/>
        <v>0</v>
      </c>
      <c r="AQ46" s="4" t="str">
        <f t="shared" si="25"/>
        <v>0</v>
      </c>
      <c r="AS46" s="4" t="str">
        <f t="shared" si="20"/>
        <v>0</v>
      </c>
      <c r="AU46" s="4" t="str">
        <f t="shared" si="21"/>
        <v>0</v>
      </c>
      <c r="AV46" s="109">
        <f t="shared" si="22"/>
        <v>0</v>
      </c>
      <c r="CJ46" s="109" t="e">
        <f t="shared" si="4"/>
        <v>#DIV/0!</v>
      </c>
      <c r="CQ46" s="119" t="e">
        <f t="shared" si="5"/>
        <v>#DIV/0!</v>
      </c>
      <c r="CY46" s="119" t="e">
        <f t="shared" si="6"/>
        <v>#DIV/0!</v>
      </c>
      <c r="DG46" s="120" t="e">
        <f t="shared" si="7"/>
        <v>#DIV/0!</v>
      </c>
      <c r="DO46" s="119" t="e">
        <f t="shared" si="8"/>
        <v>#DIV/0!</v>
      </c>
      <c r="DV46" s="119" t="e">
        <f t="shared" si="16"/>
        <v>#DIV/0!</v>
      </c>
      <c r="EF46" s="119" t="e">
        <f t="shared" si="17"/>
        <v>#DIV/0!</v>
      </c>
      <c r="EP46" s="120" t="e">
        <f t="shared" si="18"/>
        <v>#DIV/0!</v>
      </c>
      <c r="EZ46" s="119" t="e">
        <f t="shared" si="19"/>
        <v>#DIV/0!</v>
      </c>
    </row>
    <row r="47" spans="1:156" x14ac:dyDescent="0.2">
      <c r="A47" s="15"/>
      <c r="B47" s="138"/>
      <c r="C47">
        <v>24</v>
      </c>
      <c r="F47" s="103">
        <f t="shared" si="0"/>
        <v>0</v>
      </c>
      <c r="G47" s="63"/>
      <c r="H47" s="63"/>
      <c r="I47" s="103">
        <f t="shared" si="1"/>
        <v>0</v>
      </c>
      <c r="J47" s="103">
        <f t="shared" si="2"/>
        <v>0</v>
      </c>
      <c r="M47" s="103" t="e">
        <f t="shared" si="3"/>
        <v>#DIV/0!</v>
      </c>
      <c r="N47" s="2"/>
      <c r="O47" s="2"/>
      <c r="P47" s="103" t="e">
        <f t="shared" si="13"/>
        <v>#DIV/0!</v>
      </c>
      <c r="Q47" s="103" t="e">
        <f t="shared" si="14"/>
        <v>#DIV/0!</v>
      </c>
      <c r="R47" s="21"/>
      <c r="S47" s="103" t="e">
        <f t="shared" si="15"/>
        <v>#DIV/0!</v>
      </c>
      <c r="AO47" s="4" t="str">
        <f t="shared" si="24"/>
        <v>0</v>
      </c>
      <c r="AQ47" s="4" t="str">
        <f t="shared" si="25"/>
        <v>0</v>
      </c>
      <c r="AS47" s="4" t="str">
        <f t="shared" si="20"/>
        <v>0</v>
      </c>
      <c r="AU47" s="4" t="str">
        <f t="shared" si="21"/>
        <v>0</v>
      </c>
      <c r="AV47" s="109">
        <f t="shared" si="22"/>
        <v>0</v>
      </c>
      <c r="CJ47" s="109" t="e">
        <f t="shared" si="4"/>
        <v>#DIV/0!</v>
      </c>
      <c r="CQ47" s="119" t="e">
        <f t="shared" si="5"/>
        <v>#DIV/0!</v>
      </c>
      <c r="CY47" s="119" t="e">
        <f t="shared" si="6"/>
        <v>#DIV/0!</v>
      </c>
      <c r="DG47" s="120" t="e">
        <f t="shared" si="7"/>
        <v>#DIV/0!</v>
      </c>
      <c r="DO47" s="119" t="e">
        <f t="shared" si="8"/>
        <v>#DIV/0!</v>
      </c>
      <c r="DV47" s="119" t="e">
        <f t="shared" si="16"/>
        <v>#DIV/0!</v>
      </c>
      <c r="EF47" s="119" t="e">
        <f t="shared" si="17"/>
        <v>#DIV/0!</v>
      </c>
      <c r="EP47" s="120" t="e">
        <f t="shared" si="18"/>
        <v>#DIV/0!</v>
      </c>
      <c r="EZ47" s="119" t="e">
        <f t="shared" si="19"/>
        <v>#DIV/0!</v>
      </c>
    </row>
    <row r="48" spans="1:156" x14ac:dyDescent="0.2">
      <c r="A48" s="15"/>
      <c r="B48" s="138"/>
      <c r="C48">
        <v>25</v>
      </c>
      <c r="F48" s="103">
        <f t="shared" si="0"/>
        <v>0</v>
      </c>
      <c r="G48" s="63"/>
      <c r="H48" s="63"/>
      <c r="I48" s="103">
        <f t="shared" si="1"/>
        <v>0</v>
      </c>
      <c r="J48" s="103">
        <f t="shared" si="2"/>
        <v>0</v>
      </c>
      <c r="M48" s="103" t="e">
        <f t="shared" si="3"/>
        <v>#DIV/0!</v>
      </c>
      <c r="N48" s="2"/>
      <c r="O48" s="2"/>
      <c r="P48" s="103" t="e">
        <f t="shared" si="13"/>
        <v>#DIV/0!</v>
      </c>
      <c r="Q48" s="103" t="e">
        <f t="shared" si="14"/>
        <v>#DIV/0!</v>
      </c>
      <c r="R48" s="21"/>
      <c r="S48" s="103" t="e">
        <f t="shared" si="15"/>
        <v>#DIV/0!</v>
      </c>
      <c r="AO48" s="4" t="str">
        <f t="shared" si="24"/>
        <v>0</v>
      </c>
      <c r="AQ48" s="4" t="str">
        <f t="shared" si="25"/>
        <v>0</v>
      </c>
      <c r="AS48" s="4" t="str">
        <f t="shared" si="20"/>
        <v>0</v>
      </c>
      <c r="AU48" s="4" t="str">
        <f t="shared" si="21"/>
        <v>0</v>
      </c>
      <c r="AV48" s="109">
        <f t="shared" si="22"/>
        <v>0</v>
      </c>
      <c r="CJ48" s="109" t="e">
        <f t="shared" si="4"/>
        <v>#DIV/0!</v>
      </c>
      <c r="CQ48" s="119" t="e">
        <f t="shared" si="5"/>
        <v>#DIV/0!</v>
      </c>
      <c r="CY48" s="119" t="e">
        <f t="shared" si="6"/>
        <v>#DIV/0!</v>
      </c>
      <c r="DG48" s="120" t="e">
        <f t="shared" si="7"/>
        <v>#DIV/0!</v>
      </c>
      <c r="DO48" s="119" t="e">
        <f t="shared" si="8"/>
        <v>#DIV/0!</v>
      </c>
      <c r="DV48" s="119" t="e">
        <f t="shared" si="16"/>
        <v>#DIV/0!</v>
      </c>
      <c r="EF48" s="119" t="e">
        <f t="shared" si="17"/>
        <v>#DIV/0!</v>
      </c>
      <c r="EP48" s="120" t="e">
        <f t="shared" si="18"/>
        <v>#DIV/0!</v>
      </c>
      <c r="EZ48" s="119" t="e">
        <f t="shared" si="19"/>
        <v>#DIV/0!</v>
      </c>
    </row>
    <row r="49" spans="1:159" x14ac:dyDescent="0.2">
      <c r="A49" s="15"/>
      <c r="B49" s="138"/>
      <c r="C49">
        <v>26</v>
      </c>
      <c r="F49" s="103">
        <f t="shared" si="0"/>
        <v>0</v>
      </c>
      <c r="G49" s="63"/>
      <c r="H49" s="63"/>
      <c r="I49" s="103">
        <f t="shared" si="1"/>
        <v>0</v>
      </c>
      <c r="J49" s="103">
        <f t="shared" si="2"/>
        <v>0</v>
      </c>
      <c r="M49" s="103" t="e">
        <f t="shared" si="3"/>
        <v>#DIV/0!</v>
      </c>
      <c r="N49" s="2"/>
      <c r="O49" s="2"/>
      <c r="P49" s="103" t="e">
        <f t="shared" si="13"/>
        <v>#DIV/0!</v>
      </c>
      <c r="Q49" s="103" t="e">
        <f t="shared" si="14"/>
        <v>#DIV/0!</v>
      </c>
      <c r="R49" s="21"/>
      <c r="S49" s="103" t="e">
        <f t="shared" si="15"/>
        <v>#DIV/0!</v>
      </c>
      <c r="AO49" s="4" t="str">
        <f t="shared" si="24"/>
        <v>0</v>
      </c>
      <c r="AQ49" s="4" t="str">
        <f t="shared" si="25"/>
        <v>0</v>
      </c>
      <c r="AS49" s="4" t="str">
        <f t="shared" si="20"/>
        <v>0</v>
      </c>
      <c r="AU49" s="4" t="str">
        <f t="shared" si="21"/>
        <v>0</v>
      </c>
      <c r="AV49" s="109">
        <f t="shared" si="22"/>
        <v>0</v>
      </c>
      <c r="CJ49" s="109" t="e">
        <f t="shared" si="4"/>
        <v>#DIV/0!</v>
      </c>
      <c r="CQ49" s="119" t="e">
        <f t="shared" si="5"/>
        <v>#DIV/0!</v>
      </c>
      <c r="CY49" s="119" t="e">
        <f t="shared" si="6"/>
        <v>#DIV/0!</v>
      </c>
      <c r="DG49" s="120" t="e">
        <f t="shared" si="7"/>
        <v>#DIV/0!</v>
      </c>
      <c r="DO49" s="119" t="e">
        <f t="shared" si="8"/>
        <v>#DIV/0!</v>
      </c>
      <c r="DV49" s="119" t="e">
        <f t="shared" si="16"/>
        <v>#DIV/0!</v>
      </c>
      <c r="EF49" s="119" t="e">
        <f t="shared" si="17"/>
        <v>#DIV/0!</v>
      </c>
      <c r="EP49" s="120" t="e">
        <f t="shared" si="18"/>
        <v>#DIV/0!</v>
      </c>
      <c r="EZ49" s="119" t="e">
        <f t="shared" si="19"/>
        <v>#DIV/0!</v>
      </c>
    </row>
    <row r="50" spans="1:159" x14ac:dyDescent="0.2">
      <c r="A50" s="15"/>
      <c r="B50" s="138"/>
      <c r="C50">
        <v>27</v>
      </c>
      <c r="F50" s="103">
        <f t="shared" si="0"/>
        <v>0</v>
      </c>
      <c r="G50" s="63"/>
      <c r="H50" s="63"/>
      <c r="I50" s="103">
        <f t="shared" si="1"/>
        <v>0</v>
      </c>
      <c r="J50" s="103">
        <f t="shared" si="2"/>
        <v>0</v>
      </c>
      <c r="M50" s="103" t="e">
        <f t="shared" si="3"/>
        <v>#DIV/0!</v>
      </c>
      <c r="N50" s="2"/>
      <c r="O50" s="2"/>
      <c r="P50" s="103" t="e">
        <f t="shared" si="13"/>
        <v>#DIV/0!</v>
      </c>
      <c r="Q50" s="103" t="e">
        <f t="shared" si="14"/>
        <v>#DIV/0!</v>
      </c>
      <c r="R50" s="21"/>
      <c r="S50" s="103" t="e">
        <f t="shared" si="15"/>
        <v>#DIV/0!</v>
      </c>
      <c r="AO50" s="4" t="str">
        <f t="shared" si="24"/>
        <v>0</v>
      </c>
      <c r="AQ50" s="4" t="str">
        <f t="shared" si="25"/>
        <v>0</v>
      </c>
      <c r="AS50" s="4" t="str">
        <f t="shared" si="20"/>
        <v>0</v>
      </c>
      <c r="AU50" s="4" t="str">
        <f t="shared" si="21"/>
        <v>0</v>
      </c>
      <c r="AV50" s="109">
        <f t="shared" si="22"/>
        <v>0</v>
      </c>
      <c r="CJ50" s="109" t="e">
        <f t="shared" si="4"/>
        <v>#DIV/0!</v>
      </c>
      <c r="CQ50" s="119" t="e">
        <f t="shared" si="5"/>
        <v>#DIV/0!</v>
      </c>
      <c r="CY50" s="119" t="e">
        <f t="shared" si="6"/>
        <v>#DIV/0!</v>
      </c>
      <c r="DG50" s="120" t="e">
        <f t="shared" si="7"/>
        <v>#DIV/0!</v>
      </c>
      <c r="DO50" s="119" t="e">
        <f t="shared" si="8"/>
        <v>#DIV/0!</v>
      </c>
      <c r="DV50" s="119" t="e">
        <f t="shared" si="16"/>
        <v>#DIV/0!</v>
      </c>
      <c r="EF50" s="119" t="e">
        <f t="shared" si="17"/>
        <v>#DIV/0!</v>
      </c>
      <c r="EP50" s="120" t="e">
        <f t="shared" si="18"/>
        <v>#DIV/0!</v>
      </c>
      <c r="EZ50" s="119" t="e">
        <f t="shared" si="19"/>
        <v>#DIV/0!</v>
      </c>
    </row>
    <row r="51" spans="1:159" x14ac:dyDescent="0.2">
      <c r="A51" s="15"/>
      <c r="B51" s="138"/>
      <c r="C51">
        <v>28</v>
      </c>
      <c r="F51" s="103">
        <f t="shared" si="0"/>
        <v>0</v>
      </c>
      <c r="G51" s="63"/>
      <c r="H51" s="63"/>
      <c r="I51" s="103">
        <f t="shared" si="1"/>
        <v>0</v>
      </c>
      <c r="J51" s="103">
        <f t="shared" si="2"/>
        <v>0</v>
      </c>
      <c r="M51" s="103" t="e">
        <f t="shared" si="3"/>
        <v>#DIV/0!</v>
      </c>
      <c r="N51" s="2"/>
      <c r="O51" s="2"/>
      <c r="P51" s="103" t="e">
        <f t="shared" si="13"/>
        <v>#DIV/0!</v>
      </c>
      <c r="Q51" s="103" t="e">
        <f t="shared" si="14"/>
        <v>#DIV/0!</v>
      </c>
      <c r="R51" s="21"/>
      <c r="S51" s="103" t="e">
        <f t="shared" si="15"/>
        <v>#DIV/0!</v>
      </c>
      <c r="AO51" s="4" t="str">
        <f t="shared" si="24"/>
        <v>0</v>
      </c>
      <c r="AQ51" s="4" t="str">
        <f t="shared" si="25"/>
        <v>0</v>
      </c>
      <c r="AS51" s="4" t="str">
        <f t="shared" si="20"/>
        <v>0</v>
      </c>
      <c r="AU51" s="4" t="str">
        <f t="shared" si="21"/>
        <v>0</v>
      </c>
      <c r="AV51" s="109">
        <f t="shared" si="22"/>
        <v>0</v>
      </c>
      <c r="CJ51" s="109" t="e">
        <f t="shared" si="4"/>
        <v>#DIV/0!</v>
      </c>
      <c r="CQ51" s="119" t="e">
        <f t="shared" si="5"/>
        <v>#DIV/0!</v>
      </c>
      <c r="CY51" s="119" t="e">
        <f t="shared" si="6"/>
        <v>#DIV/0!</v>
      </c>
      <c r="DG51" s="120" t="e">
        <f t="shared" si="7"/>
        <v>#DIV/0!</v>
      </c>
      <c r="DO51" s="119" t="e">
        <f t="shared" si="8"/>
        <v>#DIV/0!</v>
      </c>
      <c r="DV51" s="119" t="e">
        <f t="shared" si="16"/>
        <v>#DIV/0!</v>
      </c>
      <c r="EF51" s="119" t="e">
        <f t="shared" si="17"/>
        <v>#DIV/0!</v>
      </c>
      <c r="EP51" s="120" t="e">
        <f t="shared" si="18"/>
        <v>#DIV/0!</v>
      </c>
      <c r="EZ51" s="119" t="e">
        <f t="shared" si="19"/>
        <v>#DIV/0!</v>
      </c>
    </row>
    <row r="52" spans="1:159" x14ac:dyDescent="0.2">
      <c r="A52" s="15"/>
      <c r="B52" s="15"/>
      <c r="F52" s="64"/>
      <c r="G52" s="63"/>
      <c r="H52" s="63"/>
      <c r="I52" s="64"/>
      <c r="J52" s="64"/>
      <c r="M52" s="2"/>
      <c r="N52" s="2"/>
      <c r="O52" s="2"/>
      <c r="P52" s="2"/>
      <c r="Q52" s="2"/>
      <c r="R52" s="2"/>
      <c r="S52" s="22"/>
      <c r="AV52" s="2"/>
      <c r="CJ52" s="2"/>
      <c r="CQ52" s="64"/>
      <c r="CY52" s="64"/>
      <c r="DG52" s="22"/>
      <c r="DO52" s="64"/>
      <c r="DV52" s="64"/>
      <c r="EF52" s="64"/>
      <c r="EP52" s="22"/>
      <c r="EZ52" s="64"/>
    </row>
    <row r="53" spans="1:159" x14ac:dyDescent="0.2">
      <c r="A53" s="16" t="s">
        <v>125</v>
      </c>
      <c r="B53" s="16"/>
      <c r="F53" s="64"/>
      <c r="G53" s="63"/>
      <c r="H53" s="63"/>
      <c r="I53" s="64"/>
      <c r="J53" s="64"/>
      <c r="M53" s="2"/>
      <c r="N53" s="2"/>
      <c r="O53" s="2"/>
      <c r="P53" s="2"/>
      <c r="Q53" s="2"/>
      <c r="R53" s="2"/>
      <c r="S53" s="22"/>
      <c r="AV53" s="2"/>
      <c r="CJ53" s="2"/>
      <c r="CQ53" s="64"/>
      <c r="CY53" s="64"/>
      <c r="DG53" s="22"/>
      <c r="DO53" s="64"/>
      <c r="DV53" s="64"/>
      <c r="EF53" s="64"/>
      <c r="EP53" s="22"/>
      <c r="EZ53" s="64"/>
    </row>
    <row r="54" spans="1:159" x14ac:dyDescent="0.2">
      <c r="A54" s="10" t="s">
        <v>126</v>
      </c>
      <c r="B54" s="10"/>
      <c r="F54" s="64"/>
      <c r="G54" s="63"/>
      <c r="H54" s="63"/>
      <c r="I54" s="64"/>
      <c r="J54" s="64"/>
      <c r="M54" s="21"/>
      <c r="N54" s="2"/>
      <c r="O54" s="2"/>
      <c r="P54" s="21"/>
      <c r="Q54" s="21"/>
      <c r="R54" s="21"/>
      <c r="S54" s="22"/>
      <c r="AV54" s="2"/>
      <c r="CJ54" s="2"/>
      <c r="CQ54" s="64"/>
      <c r="CY54" s="64"/>
      <c r="DG54" s="22"/>
      <c r="DO54" s="64"/>
      <c r="DV54" s="64"/>
      <c r="EF54" s="64"/>
      <c r="EP54" s="22"/>
      <c r="EZ54" s="64"/>
    </row>
    <row r="55" spans="1:159" x14ac:dyDescent="0.2">
      <c r="A55" s="10" t="s">
        <v>127</v>
      </c>
      <c r="B55" s="10"/>
      <c r="F55" s="64"/>
      <c r="G55" s="63"/>
      <c r="H55" s="63"/>
      <c r="I55" s="64"/>
      <c r="J55" s="64"/>
      <c r="M55" s="21"/>
      <c r="N55" s="2"/>
      <c r="O55" s="2"/>
      <c r="P55" s="21"/>
      <c r="Q55" s="21"/>
      <c r="R55" s="21"/>
      <c r="S55" s="22"/>
      <c r="AV55" s="2"/>
      <c r="CJ55" s="2"/>
      <c r="CQ55" s="64"/>
      <c r="CY55" s="64"/>
      <c r="DG55" s="22"/>
      <c r="DO55" s="64"/>
      <c r="DV55" s="64"/>
      <c r="EF55" s="64"/>
      <c r="EP55" s="22"/>
      <c r="EZ55" s="64"/>
    </row>
    <row r="56" spans="1:159" x14ac:dyDescent="0.2">
      <c r="A56" s="10" t="s">
        <v>128</v>
      </c>
      <c r="B56" s="10"/>
      <c r="F56" s="64"/>
      <c r="G56" s="63"/>
      <c r="H56" s="63"/>
      <c r="I56" s="64"/>
      <c r="J56" s="64"/>
      <c r="M56" s="21"/>
      <c r="N56" s="2"/>
      <c r="O56" s="2"/>
      <c r="P56" s="21"/>
      <c r="Q56" s="21"/>
      <c r="R56" s="21"/>
      <c r="S56" s="22"/>
      <c r="AV56" s="2"/>
      <c r="CJ56" s="2"/>
      <c r="CQ56" s="64"/>
      <c r="CY56" s="64"/>
      <c r="DG56" s="22"/>
      <c r="DO56" s="64"/>
      <c r="DV56" s="64"/>
      <c r="EF56" s="64"/>
      <c r="EP56" s="22"/>
      <c r="EZ56" s="64"/>
    </row>
    <row r="57" spans="1:159" x14ac:dyDescent="0.2">
      <c r="A57" s="10" t="s">
        <v>129</v>
      </c>
      <c r="B57" s="10"/>
      <c r="F57" s="64"/>
      <c r="G57" s="63"/>
      <c r="H57" s="63"/>
      <c r="I57" s="64"/>
      <c r="J57" s="64"/>
      <c r="M57" s="21"/>
      <c r="N57" s="2"/>
      <c r="O57" s="2"/>
      <c r="P57" s="21"/>
      <c r="Q57" s="21"/>
      <c r="R57" s="21"/>
      <c r="S57" s="22"/>
      <c r="AV57" s="2"/>
      <c r="CJ57" s="2"/>
      <c r="CQ57" s="64"/>
      <c r="CY57" s="64"/>
      <c r="DG57" s="22"/>
      <c r="DO57" s="64"/>
      <c r="DV57" s="64"/>
      <c r="EF57" s="64"/>
      <c r="EP57" s="22"/>
      <c r="EZ57" s="64"/>
    </row>
    <row r="58" spans="1:159" x14ac:dyDescent="0.2">
      <c r="A58" s="10"/>
      <c r="B58" s="10"/>
      <c r="F58" s="64"/>
      <c r="G58" s="63"/>
      <c r="H58" s="63"/>
      <c r="I58" s="64"/>
      <c r="J58" s="64"/>
      <c r="M58" s="21"/>
      <c r="N58" s="2"/>
      <c r="O58" s="2"/>
      <c r="P58" s="21"/>
      <c r="Q58" s="21"/>
      <c r="R58" s="21"/>
      <c r="S58" s="22"/>
      <c r="AV58" s="2"/>
      <c r="CJ58" s="2"/>
      <c r="CQ58" s="64"/>
      <c r="CY58" s="64"/>
      <c r="DG58" s="22"/>
      <c r="DO58" s="64"/>
      <c r="DV58" s="64"/>
      <c r="EF58" s="64"/>
      <c r="EP58" s="22"/>
      <c r="EZ58" s="64"/>
    </row>
    <row r="59" spans="1:159" x14ac:dyDescent="0.2">
      <c r="A59" s="100" t="s">
        <v>130</v>
      </c>
      <c r="B59" s="100"/>
      <c r="C59" s="97"/>
      <c r="D59" s="97"/>
      <c r="E59" s="97"/>
      <c r="F59" s="98"/>
      <c r="G59" s="99"/>
      <c r="H59" s="99"/>
      <c r="I59" s="98"/>
      <c r="J59" s="98"/>
      <c r="K59" s="97"/>
      <c r="L59" s="97"/>
      <c r="M59" s="101"/>
      <c r="N59" s="102"/>
      <c r="O59" s="10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</row>
    <row r="60" spans="1:159" x14ac:dyDescent="0.2">
      <c r="A60" s="3" t="s">
        <v>293</v>
      </c>
      <c r="B60" s="138"/>
      <c r="C60">
        <v>1</v>
      </c>
      <c r="F60" s="103">
        <f t="shared" si="0"/>
        <v>0</v>
      </c>
      <c r="G60" s="63"/>
      <c r="H60" s="63"/>
      <c r="I60" s="103">
        <f t="shared" si="1"/>
        <v>0</v>
      </c>
      <c r="J60" s="103">
        <f t="shared" si="2"/>
        <v>0</v>
      </c>
      <c r="M60" s="103" t="e">
        <f t="shared" ref="M60:M87" si="26">(98/L60-1)*K60*100</f>
        <v>#DIV/0!</v>
      </c>
      <c r="N60" s="2"/>
      <c r="O60" s="2"/>
      <c r="P60" s="103" t="e">
        <f t="shared" ref="P60:P87" si="27">(98/O60-1)*N60*100</f>
        <v>#DIV/0!</v>
      </c>
      <c r="Q60" s="103" t="e">
        <f t="shared" ref="Q60:Q87" si="28">M60+P60</f>
        <v>#DIV/0!</v>
      </c>
      <c r="R60" s="21"/>
      <c r="S60" s="103" t="e">
        <f t="shared" si="15"/>
        <v>#DIV/0!</v>
      </c>
      <c r="AL60" s="108" t="s">
        <v>291</v>
      </c>
      <c r="AM60" s="108"/>
      <c r="AN60" s="107"/>
      <c r="AO60" s="107"/>
      <c r="AP60" s="107"/>
      <c r="AQ60" s="107"/>
      <c r="AR60" s="107"/>
      <c r="AS60" s="107"/>
      <c r="AT60" s="107"/>
      <c r="AU60" s="107"/>
      <c r="AV60" s="107"/>
      <c r="CJ60" s="109" t="e">
        <f t="shared" si="4"/>
        <v>#DIV/0!</v>
      </c>
      <c r="CQ60" s="119" t="e">
        <f t="shared" si="5"/>
        <v>#DIV/0!</v>
      </c>
      <c r="CY60" s="119" t="e">
        <f t="shared" si="6"/>
        <v>#DIV/0!</v>
      </c>
      <c r="DG60" s="120" t="e">
        <f t="shared" si="7"/>
        <v>#DIV/0!</v>
      </c>
      <c r="DO60" s="119" t="e">
        <f t="shared" si="8"/>
        <v>#DIV/0!</v>
      </c>
      <c r="DV60" s="119" t="e">
        <f t="shared" ref="DV60:DV91" si="29">DU60/DQ60*100</f>
        <v>#DIV/0!</v>
      </c>
      <c r="EF60" s="119" t="e">
        <f t="shared" ref="EF60:EF91" si="30">EE60/DZ60*100</f>
        <v>#DIV/0!</v>
      </c>
      <c r="EP60" s="120" t="e">
        <f t="shared" ref="EP60:EP91" si="31">EO60/EJ60*100</f>
        <v>#DIV/0!</v>
      </c>
      <c r="EZ60" s="119" t="e">
        <f t="shared" ref="EZ60:EZ91" si="32">EY60/ET60*100</f>
        <v>#DIV/0!</v>
      </c>
    </row>
    <row r="61" spans="1:159" x14ac:dyDescent="0.2">
      <c r="A61" s="117" t="s">
        <v>300</v>
      </c>
      <c r="B61" s="138"/>
      <c r="C61">
        <v>2</v>
      </c>
      <c r="F61" s="103">
        <f t="shared" si="0"/>
        <v>0</v>
      </c>
      <c r="G61" s="63"/>
      <c r="H61" s="63"/>
      <c r="I61" s="103">
        <f t="shared" si="1"/>
        <v>0</v>
      </c>
      <c r="J61" s="103">
        <f t="shared" si="2"/>
        <v>0</v>
      </c>
      <c r="M61" s="103" t="e">
        <f t="shared" si="26"/>
        <v>#DIV/0!</v>
      </c>
      <c r="N61" s="2"/>
      <c r="O61" s="2"/>
      <c r="P61" s="103" t="e">
        <f t="shared" si="27"/>
        <v>#DIV/0!</v>
      </c>
      <c r="Q61" s="103" t="e">
        <f t="shared" si="28"/>
        <v>#DIV/0!</v>
      </c>
      <c r="R61" s="21"/>
      <c r="S61" s="103" t="e">
        <f t="shared" si="15"/>
        <v>#DIV/0!</v>
      </c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CJ61" s="109" t="e">
        <f t="shared" si="4"/>
        <v>#DIV/0!</v>
      </c>
      <c r="CQ61" s="119" t="e">
        <f t="shared" si="5"/>
        <v>#DIV/0!</v>
      </c>
      <c r="CY61" s="119" t="e">
        <f t="shared" si="6"/>
        <v>#DIV/0!</v>
      </c>
      <c r="DG61" s="120" t="e">
        <f t="shared" si="7"/>
        <v>#DIV/0!</v>
      </c>
      <c r="DO61" s="119" t="e">
        <f t="shared" si="8"/>
        <v>#DIV/0!</v>
      </c>
      <c r="DV61" s="119" t="e">
        <f t="shared" si="29"/>
        <v>#DIV/0!</v>
      </c>
      <c r="EF61" s="119" t="e">
        <f t="shared" si="30"/>
        <v>#DIV/0!</v>
      </c>
      <c r="EP61" s="120" t="e">
        <f t="shared" si="31"/>
        <v>#DIV/0!</v>
      </c>
      <c r="EZ61" s="119" t="e">
        <f t="shared" si="32"/>
        <v>#DIV/0!</v>
      </c>
    </row>
    <row r="62" spans="1:159" x14ac:dyDescent="0.2">
      <c r="A62" s="15"/>
      <c r="B62" s="138"/>
      <c r="C62">
        <v>3</v>
      </c>
      <c r="F62" s="103">
        <f t="shared" si="0"/>
        <v>0</v>
      </c>
      <c r="G62" s="63"/>
      <c r="H62" s="63"/>
      <c r="I62" s="103">
        <f t="shared" si="1"/>
        <v>0</v>
      </c>
      <c r="J62" s="103">
        <f t="shared" si="2"/>
        <v>0</v>
      </c>
      <c r="M62" s="103" t="e">
        <f t="shared" si="26"/>
        <v>#DIV/0!</v>
      </c>
      <c r="N62" s="2"/>
      <c r="O62" s="2"/>
      <c r="P62" s="103" t="e">
        <f t="shared" si="27"/>
        <v>#DIV/0!</v>
      </c>
      <c r="Q62" s="103" t="e">
        <f t="shared" si="28"/>
        <v>#DIV/0!</v>
      </c>
      <c r="R62" s="21"/>
      <c r="S62" s="103" t="e">
        <f t="shared" si="15"/>
        <v>#DIV/0!</v>
      </c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CJ62" s="109" t="e">
        <f t="shared" si="4"/>
        <v>#DIV/0!</v>
      </c>
      <c r="CQ62" s="119" t="e">
        <f t="shared" si="5"/>
        <v>#DIV/0!</v>
      </c>
      <c r="CY62" s="119" t="e">
        <f t="shared" si="6"/>
        <v>#DIV/0!</v>
      </c>
      <c r="DG62" s="120" t="e">
        <f t="shared" si="7"/>
        <v>#DIV/0!</v>
      </c>
      <c r="DO62" s="119" t="e">
        <f t="shared" si="8"/>
        <v>#DIV/0!</v>
      </c>
      <c r="DV62" s="119" t="e">
        <f t="shared" si="29"/>
        <v>#DIV/0!</v>
      </c>
      <c r="EF62" s="119" t="e">
        <f t="shared" si="30"/>
        <v>#DIV/0!</v>
      </c>
      <c r="EP62" s="120" t="e">
        <f t="shared" si="31"/>
        <v>#DIV/0!</v>
      </c>
      <c r="EZ62" s="119" t="e">
        <f t="shared" si="32"/>
        <v>#DIV/0!</v>
      </c>
    </row>
    <row r="63" spans="1:159" x14ac:dyDescent="0.2">
      <c r="A63" s="15"/>
      <c r="B63" s="138"/>
      <c r="C63">
        <v>4</v>
      </c>
      <c r="F63" s="103">
        <f t="shared" si="0"/>
        <v>0</v>
      </c>
      <c r="G63" s="63"/>
      <c r="H63" s="63"/>
      <c r="I63" s="103">
        <f t="shared" si="1"/>
        <v>0</v>
      </c>
      <c r="J63" s="103">
        <f t="shared" si="2"/>
        <v>0</v>
      </c>
      <c r="M63" s="103" t="e">
        <f t="shared" si="26"/>
        <v>#DIV/0!</v>
      </c>
      <c r="N63" s="2"/>
      <c r="O63" s="2"/>
      <c r="P63" s="103" t="e">
        <f t="shared" si="27"/>
        <v>#DIV/0!</v>
      </c>
      <c r="Q63" s="103" t="e">
        <f t="shared" si="28"/>
        <v>#DIV/0!</v>
      </c>
      <c r="R63" s="21"/>
      <c r="S63" s="103" t="e">
        <f t="shared" si="15"/>
        <v>#DIV/0!</v>
      </c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CJ63" s="109" t="e">
        <f t="shared" si="4"/>
        <v>#DIV/0!</v>
      </c>
      <c r="CQ63" s="119" t="e">
        <f t="shared" si="5"/>
        <v>#DIV/0!</v>
      </c>
      <c r="CY63" s="119" t="e">
        <f t="shared" si="6"/>
        <v>#DIV/0!</v>
      </c>
      <c r="DG63" s="120" t="e">
        <f t="shared" si="7"/>
        <v>#DIV/0!</v>
      </c>
      <c r="DO63" s="119" t="e">
        <f t="shared" si="8"/>
        <v>#DIV/0!</v>
      </c>
      <c r="DV63" s="119" t="e">
        <f t="shared" si="29"/>
        <v>#DIV/0!</v>
      </c>
      <c r="EF63" s="119" t="e">
        <f t="shared" si="30"/>
        <v>#DIV/0!</v>
      </c>
      <c r="EP63" s="120" t="e">
        <f t="shared" si="31"/>
        <v>#DIV/0!</v>
      </c>
      <c r="EZ63" s="119" t="e">
        <f t="shared" si="32"/>
        <v>#DIV/0!</v>
      </c>
    </row>
    <row r="64" spans="1:159" x14ac:dyDescent="0.2">
      <c r="A64" s="15"/>
      <c r="B64" s="138"/>
      <c r="C64">
        <v>5</v>
      </c>
      <c r="F64" s="103">
        <f t="shared" si="0"/>
        <v>0</v>
      </c>
      <c r="G64" s="63"/>
      <c r="H64" s="63"/>
      <c r="I64" s="103">
        <f t="shared" si="1"/>
        <v>0</v>
      </c>
      <c r="J64" s="103">
        <f t="shared" si="2"/>
        <v>0</v>
      </c>
      <c r="M64" s="103" t="e">
        <f t="shared" si="26"/>
        <v>#DIV/0!</v>
      </c>
      <c r="N64" s="2"/>
      <c r="O64" s="2"/>
      <c r="P64" s="103" t="e">
        <f t="shared" si="27"/>
        <v>#DIV/0!</v>
      </c>
      <c r="Q64" s="103" t="e">
        <f t="shared" si="28"/>
        <v>#DIV/0!</v>
      </c>
      <c r="R64" s="21"/>
      <c r="S64" s="103" t="e">
        <f t="shared" si="15"/>
        <v>#DIV/0!</v>
      </c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CJ64" s="109" t="e">
        <f t="shared" si="4"/>
        <v>#DIV/0!</v>
      </c>
      <c r="CQ64" s="119" t="e">
        <f t="shared" si="5"/>
        <v>#DIV/0!</v>
      </c>
      <c r="CY64" s="119" t="e">
        <f t="shared" si="6"/>
        <v>#DIV/0!</v>
      </c>
      <c r="DG64" s="120" t="e">
        <f t="shared" si="7"/>
        <v>#DIV/0!</v>
      </c>
      <c r="DO64" s="119" t="e">
        <f t="shared" si="8"/>
        <v>#DIV/0!</v>
      </c>
      <c r="DV64" s="119" t="e">
        <f t="shared" si="29"/>
        <v>#DIV/0!</v>
      </c>
      <c r="EF64" s="119" t="e">
        <f t="shared" si="30"/>
        <v>#DIV/0!</v>
      </c>
      <c r="EP64" s="120" t="e">
        <f t="shared" si="31"/>
        <v>#DIV/0!</v>
      </c>
      <c r="EZ64" s="119" t="e">
        <f t="shared" si="32"/>
        <v>#DIV/0!</v>
      </c>
    </row>
    <row r="65" spans="1:156" x14ac:dyDescent="0.2">
      <c r="A65" s="15"/>
      <c r="B65" s="138"/>
      <c r="C65">
        <v>6</v>
      </c>
      <c r="F65" s="103">
        <f t="shared" si="0"/>
        <v>0</v>
      </c>
      <c r="G65" s="63"/>
      <c r="H65" s="63"/>
      <c r="I65" s="103">
        <f t="shared" si="1"/>
        <v>0</v>
      </c>
      <c r="J65" s="103">
        <f t="shared" si="2"/>
        <v>0</v>
      </c>
      <c r="M65" s="103" t="e">
        <f t="shared" si="26"/>
        <v>#DIV/0!</v>
      </c>
      <c r="N65" s="2"/>
      <c r="O65" s="2"/>
      <c r="P65" s="103" t="e">
        <f t="shared" si="27"/>
        <v>#DIV/0!</v>
      </c>
      <c r="Q65" s="103" t="e">
        <f t="shared" si="28"/>
        <v>#DIV/0!</v>
      </c>
      <c r="R65" s="21"/>
      <c r="S65" s="103" t="e">
        <f t="shared" si="15"/>
        <v>#DIV/0!</v>
      </c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CJ65" s="109" t="e">
        <f t="shared" si="4"/>
        <v>#DIV/0!</v>
      </c>
      <c r="CQ65" s="119" t="e">
        <f t="shared" si="5"/>
        <v>#DIV/0!</v>
      </c>
      <c r="CY65" s="119" t="e">
        <f t="shared" si="6"/>
        <v>#DIV/0!</v>
      </c>
      <c r="DG65" s="120" t="e">
        <f t="shared" si="7"/>
        <v>#DIV/0!</v>
      </c>
      <c r="DO65" s="119" t="e">
        <f t="shared" si="8"/>
        <v>#DIV/0!</v>
      </c>
      <c r="DV65" s="119" t="e">
        <f t="shared" si="29"/>
        <v>#DIV/0!</v>
      </c>
      <c r="EF65" s="119" t="e">
        <f t="shared" si="30"/>
        <v>#DIV/0!</v>
      </c>
      <c r="EP65" s="120" t="e">
        <f t="shared" si="31"/>
        <v>#DIV/0!</v>
      </c>
      <c r="EZ65" s="119" t="e">
        <f t="shared" si="32"/>
        <v>#DIV/0!</v>
      </c>
    </row>
    <row r="66" spans="1:156" x14ac:dyDescent="0.2">
      <c r="A66" s="15"/>
      <c r="B66" s="138"/>
      <c r="C66">
        <v>7</v>
      </c>
      <c r="F66" s="103">
        <f t="shared" si="0"/>
        <v>0</v>
      </c>
      <c r="G66" s="63"/>
      <c r="H66" s="63"/>
      <c r="I66" s="103">
        <f t="shared" si="1"/>
        <v>0</v>
      </c>
      <c r="J66" s="103">
        <f t="shared" si="2"/>
        <v>0</v>
      </c>
      <c r="M66" s="103" t="e">
        <f t="shared" si="26"/>
        <v>#DIV/0!</v>
      </c>
      <c r="N66" s="2"/>
      <c r="O66" s="2"/>
      <c r="P66" s="103" t="e">
        <f t="shared" si="27"/>
        <v>#DIV/0!</v>
      </c>
      <c r="Q66" s="103" t="e">
        <f t="shared" si="28"/>
        <v>#DIV/0!</v>
      </c>
      <c r="R66" s="21"/>
      <c r="S66" s="103" t="e">
        <f t="shared" si="15"/>
        <v>#DIV/0!</v>
      </c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CJ66" s="109" t="e">
        <f t="shared" si="4"/>
        <v>#DIV/0!</v>
      </c>
      <c r="CQ66" s="119" t="e">
        <f t="shared" si="5"/>
        <v>#DIV/0!</v>
      </c>
      <c r="CY66" s="119" t="e">
        <f t="shared" si="6"/>
        <v>#DIV/0!</v>
      </c>
      <c r="DG66" s="120" t="e">
        <f t="shared" si="7"/>
        <v>#DIV/0!</v>
      </c>
      <c r="DO66" s="119" t="e">
        <f t="shared" si="8"/>
        <v>#DIV/0!</v>
      </c>
      <c r="DV66" s="119" t="e">
        <f t="shared" si="29"/>
        <v>#DIV/0!</v>
      </c>
      <c r="EF66" s="119" t="e">
        <f t="shared" si="30"/>
        <v>#DIV/0!</v>
      </c>
      <c r="EP66" s="120" t="e">
        <f t="shared" si="31"/>
        <v>#DIV/0!</v>
      </c>
      <c r="EZ66" s="119" t="e">
        <f t="shared" si="32"/>
        <v>#DIV/0!</v>
      </c>
    </row>
    <row r="67" spans="1:156" x14ac:dyDescent="0.2">
      <c r="A67" s="15"/>
      <c r="B67" s="138"/>
      <c r="C67">
        <v>8</v>
      </c>
      <c r="F67" s="103">
        <f t="shared" si="0"/>
        <v>0</v>
      </c>
      <c r="G67" s="63"/>
      <c r="H67" s="63"/>
      <c r="I67" s="103">
        <f t="shared" si="1"/>
        <v>0</v>
      </c>
      <c r="J67" s="103">
        <f t="shared" si="2"/>
        <v>0</v>
      </c>
      <c r="M67" s="103" t="e">
        <f t="shared" si="26"/>
        <v>#DIV/0!</v>
      </c>
      <c r="N67" s="2"/>
      <c r="O67" s="2"/>
      <c r="P67" s="103" t="e">
        <f t="shared" si="27"/>
        <v>#DIV/0!</v>
      </c>
      <c r="Q67" s="103" t="e">
        <f t="shared" si="28"/>
        <v>#DIV/0!</v>
      </c>
      <c r="R67" s="21"/>
      <c r="S67" s="103" t="e">
        <f t="shared" si="15"/>
        <v>#DIV/0!</v>
      </c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CJ67" s="109" t="e">
        <f t="shared" si="4"/>
        <v>#DIV/0!</v>
      </c>
      <c r="CQ67" s="119" t="e">
        <f t="shared" si="5"/>
        <v>#DIV/0!</v>
      </c>
      <c r="CY67" s="119" t="e">
        <f t="shared" si="6"/>
        <v>#DIV/0!</v>
      </c>
      <c r="DG67" s="120" t="e">
        <f t="shared" si="7"/>
        <v>#DIV/0!</v>
      </c>
      <c r="DO67" s="119" t="e">
        <f t="shared" si="8"/>
        <v>#DIV/0!</v>
      </c>
      <c r="DV67" s="119" t="e">
        <f t="shared" si="29"/>
        <v>#DIV/0!</v>
      </c>
      <c r="EF67" s="119" t="e">
        <f t="shared" si="30"/>
        <v>#DIV/0!</v>
      </c>
      <c r="EP67" s="120" t="e">
        <f t="shared" si="31"/>
        <v>#DIV/0!</v>
      </c>
      <c r="EZ67" s="119" t="e">
        <f t="shared" si="32"/>
        <v>#DIV/0!</v>
      </c>
    </row>
    <row r="68" spans="1:156" x14ac:dyDescent="0.2">
      <c r="A68" s="15"/>
      <c r="B68" s="138"/>
      <c r="C68">
        <v>9</v>
      </c>
      <c r="F68" s="103">
        <f t="shared" si="0"/>
        <v>0</v>
      </c>
      <c r="G68" s="63"/>
      <c r="H68" s="63"/>
      <c r="I68" s="103">
        <f t="shared" si="1"/>
        <v>0</v>
      </c>
      <c r="J68" s="103">
        <f t="shared" si="2"/>
        <v>0</v>
      </c>
      <c r="M68" s="103" t="e">
        <f t="shared" si="26"/>
        <v>#DIV/0!</v>
      </c>
      <c r="N68" s="2"/>
      <c r="O68" s="2"/>
      <c r="P68" s="103" t="e">
        <f t="shared" si="27"/>
        <v>#DIV/0!</v>
      </c>
      <c r="Q68" s="103" t="e">
        <f t="shared" si="28"/>
        <v>#DIV/0!</v>
      </c>
      <c r="R68" s="21"/>
      <c r="S68" s="103" t="e">
        <f t="shared" si="15"/>
        <v>#DIV/0!</v>
      </c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CJ68" s="109" t="e">
        <f t="shared" si="4"/>
        <v>#DIV/0!</v>
      </c>
      <c r="CQ68" s="119" t="e">
        <f t="shared" si="5"/>
        <v>#DIV/0!</v>
      </c>
      <c r="CY68" s="119" t="e">
        <f t="shared" si="6"/>
        <v>#DIV/0!</v>
      </c>
      <c r="DG68" s="120" t="e">
        <f t="shared" si="7"/>
        <v>#DIV/0!</v>
      </c>
      <c r="DO68" s="119" t="e">
        <f t="shared" si="8"/>
        <v>#DIV/0!</v>
      </c>
      <c r="DV68" s="119" t="e">
        <f t="shared" si="29"/>
        <v>#DIV/0!</v>
      </c>
      <c r="EF68" s="119" t="e">
        <f t="shared" si="30"/>
        <v>#DIV/0!</v>
      </c>
      <c r="EP68" s="120" t="e">
        <f t="shared" si="31"/>
        <v>#DIV/0!</v>
      </c>
      <c r="EZ68" s="119" t="e">
        <f t="shared" si="32"/>
        <v>#DIV/0!</v>
      </c>
    </row>
    <row r="69" spans="1:156" x14ac:dyDescent="0.2">
      <c r="A69" s="15"/>
      <c r="B69" s="138"/>
      <c r="C69">
        <v>10</v>
      </c>
      <c r="F69" s="103">
        <f t="shared" si="0"/>
        <v>0</v>
      </c>
      <c r="G69" s="63"/>
      <c r="H69" s="63"/>
      <c r="I69" s="103">
        <f t="shared" si="1"/>
        <v>0</v>
      </c>
      <c r="J69" s="103">
        <f t="shared" si="2"/>
        <v>0</v>
      </c>
      <c r="M69" s="103" t="e">
        <f t="shared" si="26"/>
        <v>#DIV/0!</v>
      </c>
      <c r="N69" s="2"/>
      <c r="O69" s="2"/>
      <c r="P69" s="103" t="e">
        <f t="shared" si="27"/>
        <v>#DIV/0!</v>
      </c>
      <c r="Q69" s="103" t="e">
        <f t="shared" si="28"/>
        <v>#DIV/0!</v>
      </c>
      <c r="R69" s="21"/>
      <c r="S69" s="103" t="e">
        <f t="shared" si="15"/>
        <v>#DIV/0!</v>
      </c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CJ69" s="109" t="e">
        <f t="shared" si="4"/>
        <v>#DIV/0!</v>
      </c>
      <c r="CQ69" s="119" t="e">
        <f t="shared" si="5"/>
        <v>#DIV/0!</v>
      </c>
      <c r="CY69" s="119" t="e">
        <f t="shared" si="6"/>
        <v>#DIV/0!</v>
      </c>
      <c r="DG69" s="120" t="e">
        <f t="shared" si="7"/>
        <v>#DIV/0!</v>
      </c>
      <c r="DO69" s="119" t="e">
        <f t="shared" si="8"/>
        <v>#DIV/0!</v>
      </c>
      <c r="DV69" s="119" t="e">
        <f t="shared" si="29"/>
        <v>#DIV/0!</v>
      </c>
      <c r="EF69" s="119" t="e">
        <f t="shared" si="30"/>
        <v>#DIV/0!</v>
      </c>
      <c r="EP69" s="120" t="e">
        <f t="shared" si="31"/>
        <v>#DIV/0!</v>
      </c>
      <c r="EZ69" s="119" t="e">
        <f t="shared" si="32"/>
        <v>#DIV/0!</v>
      </c>
    </row>
    <row r="70" spans="1:156" x14ac:dyDescent="0.2">
      <c r="A70" s="15"/>
      <c r="B70" s="138"/>
      <c r="C70">
        <v>11</v>
      </c>
      <c r="F70" s="103">
        <f t="shared" si="0"/>
        <v>0</v>
      </c>
      <c r="G70" s="63"/>
      <c r="H70" s="63"/>
      <c r="I70" s="103">
        <f t="shared" si="1"/>
        <v>0</v>
      </c>
      <c r="J70" s="103">
        <f t="shared" si="2"/>
        <v>0</v>
      </c>
      <c r="M70" s="103" t="e">
        <f t="shared" si="26"/>
        <v>#DIV/0!</v>
      </c>
      <c r="N70" s="2"/>
      <c r="O70" s="2"/>
      <c r="P70" s="103" t="e">
        <f t="shared" si="27"/>
        <v>#DIV/0!</v>
      </c>
      <c r="Q70" s="103" t="e">
        <f t="shared" si="28"/>
        <v>#DIV/0!</v>
      </c>
      <c r="R70" s="21"/>
      <c r="S70" s="103" t="e">
        <f t="shared" si="15"/>
        <v>#DIV/0!</v>
      </c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CJ70" s="109" t="e">
        <f t="shared" si="4"/>
        <v>#DIV/0!</v>
      </c>
      <c r="CQ70" s="119" t="e">
        <f t="shared" si="5"/>
        <v>#DIV/0!</v>
      </c>
      <c r="CY70" s="119" t="e">
        <f t="shared" si="6"/>
        <v>#DIV/0!</v>
      </c>
      <c r="DG70" s="120" t="e">
        <f t="shared" si="7"/>
        <v>#DIV/0!</v>
      </c>
      <c r="DO70" s="119" t="e">
        <f t="shared" si="8"/>
        <v>#DIV/0!</v>
      </c>
      <c r="DV70" s="119" t="e">
        <f t="shared" si="29"/>
        <v>#DIV/0!</v>
      </c>
      <c r="EF70" s="119" t="e">
        <f t="shared" si="30"/>
        <v>#DIV/0!</v>
      </c>
      <c r="EP70" s="120" t="e">
        <f t="shared" si="31"/>
        <v>#DIV/0!</v>
      </c>
      <c r="EZ70" s="119" t="e">
        <f t="shared" si="32"/>
        <v>#DIV/0!</v>
      </c>
    </row>
    <row r="71" spans="1:156" x14ac:dyDescent="0.2">
      <c r="A71" s="15"/>
      <c r="B71" s="138"/>
      <c r="C71">
        <v>12</v>
      </c>
      <c r="F71" s="103">
        <f t="shared" si="0"/>
        <v>0</v>
      </c>
      <c r="G71" s="63"/>
      <c r="H71" s="63"/>
      <c r="I71" s="103">
        <f t="shared" si="1"/>
        <v>0</v>
      </c>
      <c r="J71" s="103">
        <f t="shared" si="2"/>
        <v>0</v>
      </c>
      <c r="M71" s="103" t="e">
        <f t="shared" si="26"/>
        <v>#DIV/0!</v>
      </c>
      <c r="N71" s="2"/>
      <c r="O71" s="2"/>
      <c r="P71" s="103" t="e">
        <f t="shared" si="27"/>
        <v>#DIV/0!</v>
      </c>
      <c r="Q71" s="103" t="e">
        <f t="shared" si="28"/>
        <v>#DIV/0!</v>
      </c>
      <c r="R71" s="21"/>
      <c r="S71" s="103" t="e">
        <f t="shared" si="15"/>
        <v>#DIV/0!</v>
      </c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CJ71" s="109" t="e">
        <f t="shared" si="4"/>
        <v>#DIV/0!</v>
      </c>
      <c r="CQ71" s="119" t="e">
        <f t="shared" si="5"/>
        <v>#DIV/0!</v>
      </c>
      <c r="CY71" s="119" t="e">
        <f t="shared" si="6"/>
        <v>#DIV/0!</v>
      </c>
      <c r="DG71" s="120" t="e">
        <f t="shared" si="7"/>
        <v>#DIV/0!</v>
      </c>
      <c r="DO71" s="119" t="e">
        <f t="shared" si="8"/>
        <v>#DIV/0!</v>
      </c>
      <c r="DV71" s="119" t="e">
        <f t="shared" si="29"/>
        <v>#DIV/0!</v>
      </c>
      <c r="EF71" s="119" t="e">
        <f t="shared" si="30"/>
        <v>#DIV/0!</v>
      </c>
      <c r="EP71" s="120" t="e">
        <f t="shared" si="31"/>
        <v>#DIV/0!</v>
      </c>
      <c r="EZ71" s="119" t="e">
        <f t="shared" si="32"/>
        <v>#DIV/0!</v>
      </c>
    </row>
    <row r="72" spans="1:156" x14ac:dyDescent="0.2">
      <c r="A72" s="15"/>
      <c r="B72" s="138"/>
      <c r="C72">
        <v>13</v>
      </c>
      <c r="F72" s="103">
        <f t="shared" si="0"/>
        <v>0</v>
      </c>
      <c r="G72" s="63"/>
      <c r="H72" s="63"/>
      <c r="I72" s="103">
        <f t="shared" si="1"/>
        <v>0</v>
      </c>
      <c r="J72" s="103">
        <f t="shared" si="2"/>
        <v>0</v>
      </c>
      <c r="M72" s="103" t="e">
        <f t="shared" si="26"/>
        <v>#DIV/0!</v>
      </c>
      <c r="N72" s="2"/>
      <c r="O72" s="2"/>
      <c r="P72" s="103" t="e">
        <f t="shared" si="27"/>
        <v>#DIV/0!</v>
      </c>
      <c r="Q72" s="103" t="e">
        <f t="shared" si="28"/>
        <v>#DIV/0!</v>
      </c>
      <c r="R72" s="21"/>
      <c r="S72" s="103" t="e">
        <f t="shared" si="15"/>
        <v>#DIV/0!</v>
      </c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CJ72" s="109" t="e">
        <f t="shared" si="4"/>
        <v>#DIV/0!</v>
      </c>
      <c r="CQ72" s="119" t="e">
        <f t="shared" si="5"/>
        <v>#DIV/0!</v>
      </c>
      <c r="CY72" s="119" t="e">
        <f t="shared" si="6"/>
        <v>#DIV/0!</v>
      </c>
      <c r="DG72" s="120" t="e">
        <f t="shared" si="7"/>
        <v>#DIV/0!</v>
      </c>
      <c r="DO72" s="119" t="e">
        <f t="shared" si="8"/>
        <v>#DIV/0!</v>
      </c>
      <c r="DV72" s="119" t="e">
        <f t="shared" si="29"/>
        <v>#DIV/0!</v>
      </c>
      <c r="EF72" s="119" t="e">
        <f t="shared" si="30"/>
        <v>#DIV/0!</v>
      </c>
      <c r="EP72" s="120" t="e">
        <f t="shared" si="31"/>
        <v>#DIV/0!</v>
      </c>
      <c r="EZ72" s="119" t="e">
        <f t="shared" si="32"/>
        <v>#DIV/0!</v>
      </c>
    </row>
    <row r="73" spans="1:156" x14ac:dyDescent="0.2">
      <c r="A73" s="15"/>
      <c r="B73" s="138"/>
      <c r="C73">
        <v>14</v>
      </c>
      <c r="F73" s="103">
        <f t="shared" si="0"/>
        <v>0</v>
      </c>
      <c r="G73" s="63"/>
      <c r="H73" s="63"/>
      <c r="I73" s="103">
        <f t="shared" si="1"/>
        <v>0</v>
      </c>
      <c r="J73" s="103">
        <f t="shared" si="2"/>
        <v>0</v>
      </c>
      <c r="M73" s="103" t="e">
        <f t="shared" si="26"/>
        <v>#DIV/0!</v>
      </c>
      <c r="N73" s="2"/>
      <c r="O73" s="2"/>
      <c r="P73" s="103" t="e">
        <f t="shared" si="27"/>
        <v>#DIV/0!</v>
      </c>
      <c r="Q73" s="103" t="e">
        <f t="shared" si="28"/>
        <v>#DIV/0!</v>
      </c>
      <c r="R73" s="21"/>
      <c r="S73" s="103" t="e">
        <f t="shared" si="15"/>
        <v>#DIV/0!</v>
      </c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CJ73" s="109" t="e">
        <f t="shared" si="4"/>
        <v>#DIV/0!</v>
      </c>
      <c r="CQ73" s="119" t="e">
        <f t="shared" si="5"/>
        <v>#DIV/0!</v>
      </c>
      <c r="CY73" s="119" t="e">
        <f t="shared" si="6"/>
        <v>#DIV/0!</v>
      </c>
      <c r="DG73" s="120" t="e">
        <f t="shared" si="7"/>
        <v>#DIV/0!</v>
      </c>
      <c r="DO73" s="119" t="e">
        <f t="shared" si="8"/>
        <v>#DIV/0!</v>
      </c>
      <c r="DV73" s="119" t="e">
        <f t="shared" si="29"/>
        <v>#DIV/0!</v>
      </c>
      <c r="EF73" s="119" t="e">
        <f t="shared" si="30"/>
        <v>#DIV/0!</v>
      </c>
      <c r="EP73" s="120" t="e">
        <f t="shared" si="31"/>
        <v>#DIV/0!</v>
      </c>
      <c r="EZ73" s="119" t="e">
        <f t="shared" si="32"/>
        <v>#DIV/0!</v>
      </c>
    </row>
    <row r="74" spans="1:156" x14ac:dyDescent="0.2">
      <c r="A74" s="15"/>
      <c r="B74" s="138"/>
      <c r="C74">
        <v>15</v>
      </c>
      <c r="F74" s="103">
        <f t="shared" si="0"/>
        <v>0</v>
      </c>
      <c r="G74" s="63"/>
      <c r="H74" s="63"/>
      <c r="I74" s="103">
        <f t="shared" si="1"/>
        <v>0</v>
      </c>
      <c r="J74" s="103">
        <f t="shared" si="2"/>
        <v>0</v>
      </c>
      <c r="M74" s="103" t="e">
        <f t="shared" si="26"/>
        <v>#DIV/0!</v>
      </c>
      <c r="N74" s="2"/>
      <c r="O74" s="2"/>
      <c r="P74" s="103" t="e">
        <f t="shared" si="27"/>
        <v>#DIV/0!</v>
      </c>
      <c r="Q74" s="103" t="e">
        <f t="shared" si="28"/>
        <v>#DIV/0!</v>
      </c>
      <c r="R74" s="21"/>
      <c r="S74" s="103" t="e">
        <f t="shared" si="15"/>
        <v>#DIV/0!</v>
      </c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CJ74" s="109" t="e">
        <f t="shared" si="4"/>
        <v>#DIV/0!</v>
      </c>
      <c r="CQ74" s="119" t="e">
        <f t="shared" si="5"/>
        <v>#DIV/0!</v>
      </c>
      <c r="CY74" s="119" t="e">
        <f t="shared" si="6"/>
        <v>#DIV/0!</v>
      </c>
      <c r="DG74" s="120" t="e">
        <f t="shared" si="7"/>
        <v>#DIV/0!</v>
      </c>
      <c r="DO74" s="119" t="e">
        <f t="shared" si="8"/>
        <v>#DIV/0!</v>
      </c>
      <c r="DV74" s="119" t="e">
        <f t="shared" si="29"/>
        <v>#DIV/0!</v>
      </c>
      <c r="EF74" s="119" t="e">
        <f t="shared" si="30"/>
        <v>#DIV/0!</v>
      </c>
      <c r="EP74" s="120" t="e">
        <f t="shared" si="31"/>
        <v>#DIV/0!</v>
      </c>
      <c r="EZ74" s="119" t="e">
        <f t="shared" si="32"/>
        <v>#DIV/0!</v>
      </c>
    </row>
    <row r="75" spans="1:156" x14ac:dyDescent="0.2">
      <c r="A75" s="15"/>
      <c r="B75" s="138"/>
      <c r="C75">
        <v>16</v>
      </c>
      <c r="F75" s="103">
        <f t="shared" si="0"/>
        <v>0</v>
      </c>
      <c r="G75" s="63"/>
      <c r="H75" s="63"/>
      <c r="I75" s="103">
        <f t="shared" si="1"/>
        <v>0</v>
      </c>
      <c r="J75" s="103">
        <f t="shared" si="2"/>
        <v>0</v>
      </c>
      <c r="M75" s="103" t="e">
        <f t="shared" si="26"/>
        <v>#DIV/0!</v>
      </c>
      <c r="N75" s="2"/>
      <c r="O75" s="2"/>
      <c r="P75" s="103" t="e">
        <f t="shared" si="27"/>
        <v>#DIV/0!</v>
      </c>
      <c r="Q75" s="103" t="e">
        <f t="shared" si="28"/>
        <v>#DIV/0!</v>
      </c>
      <c r="R75" s="21"/>
      <c r="S75" s="103" t="e">
        <f t="shared" si="15"/>
        <v>#DIV/0!</v>
      </c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CJ75" s="109" t="e">
        <f t="shared" si="4"/>
        <v>#DIV/0!</v>
      </c>
      <c r="CQ75" s="119" t="e">
        <f t="shared" si="5"/>
        <v>#DIV/0!</v>
      </c>
      <c r="CY75" s="119" t="e">
        <f t="shared" si="6"/>
        <v>#DIV/0!</v>
      </c>
      <c r="DG75" s="120" t="e">
        <f t="shared" si="7"/>
        <v>#DIV/0!</v>
      </c>
      <c r="DO75" s="119" t="e">
        <f t="shared" si="8"/>
        <v>#DIV/0!</v>
      </c>
      <c r="DV75" s="119" t="e">
        <f t="shared" si="29"/>
        <v>#DIV/0!</v>
      </c>
      <c r="EF75" s="119" t="e">
        <f t="shared" si="30"/>
        <v>#DIV/0!</v>
      </c>
      <c r="EP75" s="120" t="e">
        <f t="shared" si="31"/>
        <v>#DIV/0!</v>
      </c>
      <c r="EZ75" s="119" t="e">
        <f t="shared" si="32"/>
        <v>#DIV/0!</v>
      </c>
    </row>
    <row r="76" spans="1:156" x14ac:dyDescent="0.2">
      <c r="A76" s="15"/>
      <c r="B76" s="138"/>
      <c r="C76">
        <v>17</v>
      </c>
      <c r="F76" s="103">
        <f t="shared" si="0"/>
        <v>0</v>
      </c>
      <c r="G76" s="63"/>
      <c r="H76" s="63"/>
      <c r="I76" s="103">
        <f t="shared" si="1"/>
        <v>0</v>
      </c>
      <c r="J76" s="103">
        <f t="shared" si="2"/>
        <v>0</v>
      </c>
      <c r="M76" s="103" t="e">
        <f t="shared" si="26"/>
        <v>#DIV/0!</v>
      </c>
      <c r="N76" s="2"/>
      <c r="O76" s="2"/>
      <c r="P76" s="103" t="e">
        <f t="shared" si="27"/>
        <v>#DIV/0!</v>
      </c>
      <c r="Q76" s="103" t="e">
        <f t="shared" si="28"/>
        <v>#DIV/0!</v>
      </c>
      <c r="R76" s="21"/>
      <c r="S76" s="103" t="e">
        <f t="shared" si="15"/>
        <v>#DIV/0!</v>
      </c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CJ76" s="109" t="e">
        <f t="shared" si="4"/>
        <v>#DIV/0!</v>
      </c>
      <c r="CQ76" s="119" t="e">
        <f t="shared" si="5"/>
        <v>#DIV/0!</v>
      </c>
      <c r="CY76" s="119" t="e">
        <f t="shared" si="6"/>
        <v>#DIV/0!</v>
      </c>
      <c r="DG76" s="120" t="e">
        <f t="shared" si="7"/>
        <v>#DIV/0!</v>
      </c>
      <c r="DO76" s="119" t="e">
        <f t="shared" si="8"/>
        <v>#DIV/0!</v>
      </c>
      <c r="DV76" s="119" t="e">
        <f t="shared" si="29"/>
        <v>#DIV/0!</v>
      </c>
      <c r="EF76" s="119" t="e">
        <f t="shared" si="30"/>
        <v>#DIV/0!</v>
      </c>
      <c r="EP76" s="120" t="e">
        <f t="shared" si="31"/>
        <v>#DIV/0!</v>
      </c>
      <c r="EZ76" s="119" t="e">
        <f t="shared" si="32"/>
        <v>#DIV/0!</v>
      </c>
    </row>
    <row r="77" spans="1:156" x14ac:dyDescent="0.2">
      <c r="A77" s="15"/>
      <c r="B77" s="138"/>
      <c r="C77">
        <v>18</v>
      </c>
      <c r="F77" s="103">
        <f t="shared" si="0"/>
        <v>0</v>
      </c>
      <c r="G77" s="63"/>
      <c r="H77" s="63"/>
      <c r="I77" s="103">
        <f t="shared" si="1"/>
        <v>0</v>
      </c>
      <c r="J77" s="103">
        <f t="shared" si="2"/>
        <v>0</v>
      </c>
      <c r="M77" s="103" t="e">
        <f t="shared" si="26"/>
        <v>#DIV/0!</v>
      </c>
      <c r="N77" s="2"/>
      <c r="O77" s="2"/>
      <c r="P77" s="103" t="e">
        <f t="shared" si="27"/>
        <v>#DIV/0!</v>
      </c>
      <c r="Q77" s="103" t="e">
        <f t="shared" si="28"/>
        <v>#DIV/0!</v>
      </c>
      <c r="R77" s="21"/>
      <c r="S77" s="103" t="e">
        <f t="shared" si="15"/>
        <v>#DIV/0!</v>
      </c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CJ77" s="109" t="e">
        <f t="shared" si="4"/>
        <v>#DIV/0!</v>
      </c>
      <c r="CQ77" s="119" t="e">
        <f t="shared" si="5"/>
        <v>#DIV/0!</v>
      </c>
      <c r="CY77" s="119" t="e">
        <f t="shared" si="6"/>
        <v>#DIV/0!</v>
      </c>
      <c r="DG77" s="120" t="e">
        <f t="shared" si="7"/>
        <v>#DIV/0!</v>
      </c>
      <c r="DO77" s="119" t="e">
        <f t="shared" si="8"/>
        <v>#DIV/0!</v>
      </c>
      <c r="DV77" s="119" t="e">
        <f t="shared" si="29"/>
        <v>#DIV/0!</v>
      </c>
      <c r="EF77" s="119" t="e">
        <f t="shared" si="30"/>
        <v>#DIV/0!</v>
      </c>
      <c r="EP77" s="120" t="e">
        <f t="shared" si="31"/>
        <v>#DIV/0!</v>
      </c>
      <c r="EZ77" s="119" t="e">
        <f t="shared" si="32"/>
        <v>#DIV/0!</v>
      </c>
    </row>
    <row r="78" spans="1:156" x14ac:dyDescent="0.2">
      <c r="A78" s="15"/>
      <c r="B78" s="138"/>
      <c r="C78">
        <v>19</v>
      </c>
      <c r="F78" s="103">
        <f t="shared" si="0"/>
        <v>0</v>
      </c>
      <c r="G78" s="63"/>
      <c r="H78" s="63"/>
      <c r="I78" s="103">
        <f t="shared" si="1"/>
        <v>0</v>
      </c>
      <c r="J78" s="103">
        <f t="shared" si="2"/>
        <v>0</v>
      </c>
      <c r="M78" s="103" t="e">
        <f t="shared" si="26"/>
        <v>#DIV/0!</v>
      </c>
      <c r="N78" s="2"/>
      <c r="O78" s="2"/>
      <c r="P78" s="103" t="e">
        <f t="shared" si="27"/>
        <v>#DIV/0!</v>
      </c>
      <c r="Q78" s="103" t="e">
        <f t="shared" si="28"/>
        <v>#DIV/0!</v>
      </c>
      <c r="R78" s="21"/>
      <c r="S78" s="103" t="e">
        <f t="shared" si="15"/>
        <v>#DIV/0!</v>
      </c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CJ78" s="109" t="e">
        <f t="shared" si="4"/>
        <v>#DIV/0!</v>
      </c>
      <c r="CQ78" s="119" t="e">
        <f t="shared" si="5"/>
        <v>#DIV/0!</v>
      </c>
      <c r="CY78" s="119" t="e">
        <f t="shared" si="6"/>
        <v>#DIV/0!</v>
      </c>
      <c r="DG78" s="120" t="e">
        <f t="shared" si="7"/>
        <v>#DIV/0!</v>
      </c>
      <c r="DO78" s="119" t="e">
        <f t="shared" si="8"/>
        <v>#DIV/0!</v>
      </c>
      <c r="DV78" s="119" t="e">
        <f t="shared" si="29"/>
        <v>#DIV/0!</v>
      </c>
      <c r="EF78" s="119" t="e">
        <f t="shared" si="30"/>
        <v>#DIV/0!</v>
      </c>
      <c r="EP78" s="120" t="e">
        <f t="shared" si="31"/>
        <v>#DIV/0!</v>
      </c>
      <c r="EZ78" s="119" t="e">
        <f t="shared" si="32"/>
        <v>#DIV/0!</v>
      </c>
    </row>
    <row r="79" spans="1:156" x14ac:dyDescent="0.2">
      <c r="A79" s="15"/>
      <c r="B79" s="138"/>
      <c r="C79">
        <v>20</v>
      </c>
      <c r="F79" s="103">
        <f t="shared" si="0"/>
        <v>0</v>
      </c>
      <c r="G79" s="63"/>
      <c r="H79" s="63"/>
      <c r="I79" s="103">
        <f t="shared" si="1"/>
        <v>0</v>
      </c>
      <c r="J79" s="103">
        <f t="shared" si="2"/>
        <v>0</v>
      </c>
      <c r="M79" s="103" t="e">
        <f t="shared" si="26"/>
        <v>#DIV/0!</v>
      </c>
      <c r="N79" s="2"/>
      <c r="O79" s="2"/>
      <c r="P79" s="103" t="e">
        <f t="shared" si="27"/>
        <v>#DIV/0!</v>
      </c>
      <c r="Q79" s="103" t="e">
        <f t="shared" si="28"/>
        <v>#DIV/0!</v>
      </c>
      <c r="R79" s="21"/>
      <c r="S79" s="103" t="e">
        <f t="shared" si="15"/>
        <v>#DIV/0!</v>
      </c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CJ79" s="109" t="e">
        <f t="shared" si="4"/>
        <v>#DIV/0!</v>
      </c>
      <c r="CQ79" s="119" t="e">
        <f t="shared" si="5"/>
        <v>#DIV/0!</v>
      </c>
      <c r="CY79" s="119" t="e">
        <f t="shared" si="6"/>
        <v>#DIV/0!</v>
      </c>
      <c r="DG79" s="120" t="e">
        <f t="shared" si="7"/>
        <v>#DIV/0!</v>
      </c>
      <c r="DO79" s="119" t="e">
        <f t="shared" si="8"/>
        <v>#DIV/0!</v>
      </c>
      <c r="DV79" s="119" t="e">
        <f t="shared" si="29"/>
        <v>#DIV/0!</v>
      </c>
      <c r="EF79" s="119" t="e">
        <f t="shared" si="30"/>
        <v>#DIV/0!</v>
      </c>
      <c r="EP79" s="120" t="e">
        <f t="shared" si="31"/>
        <v>#DIV/0!</v>
      </c>
      <c r="EZ79" s="119" t="e">
        <f t="shared" si="32"/>
        <v>#DIV/0!</v>
      </c>
    </row>
    <row r="80" spans="1:156" x14ac:dyDescent="0.2">
      <c r="A80" s="15"/>
      <c r="B80" s="138"/>
      <c r="C80">
        <v>21</v>
      </c>
      <c r="F80" s="103">
        <f t="shared" si="0"/>
        <v>0</v>
      </c>
      <c r="G80" s="63"/>
      <c r="H80" s="63"/>
      <c r="I80" s="103">
        <f t="shared" si="1"/>
        <v>0</v>
      </c>
      <c r="J80" s="103">
        <f t="shared" si="2"/>
        <v>0</v>
      </c>
      <c r="M80" s="103" t="e">
        <f t="shared" si="26"/>
        <v>#DIV/0!</v>
      </c>
      <c r="N80" s="2"/>
      <c r="O80" s="2"/>
      <c r="P80" s="103" t="e">
        <f t="shared" si="27"/>
        <v>#DIV/0!</v>
      </c>
      <c r="Q80" s="103" t="e">
        <f t="shared" si="28"/>
        <v>#DIV/0!</v>
      </c>
      <c r="R80" s="21"/>
      <c r="S80" s="103" t="e">
        <f t="shared" si="15"/>
        <v>#DIV/0!</v>
      </c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CJ80" s="109" t="e">
        <f t="shared" si="4"/>
        <v>#DIV/0!</v>
      </c>
      <c r="CQ80" s="119" t="e">
        <f t="shared" si="5"/>
        <v>#DIV/0!</v>
      </c>
      <c r="CY80" s="119" t="e">
        <f t="shared" si="6"/>
        <v>#DIV/0!</v>
      </c>
      <c r="DG80" s="120" t="e">
        <f t="shared" si="7"/>
        <v>#DIV/0!</v>
      </c>
      <c r="DO80" s="119" t="e">
        <f t="shared" si="8"/>
        <v>#DIV/0!</v>
      </c>
      <c r="DV80" s="119" t="e">
        <f t="shared" si="29"/>
        <v>#DIV/0!</v>
      </c>
      <c r="EF80" s="119" t="e">
        <f t="shared" si="30"/>
        <v>#DIV/0!</v>
      </c>
      <c r="EP80" s="120" t="e">
        <f t="shared" si="31"/>
        <v>#DIV/0!</v>
      </c>
      <c r="EZ80" s="119" t="e">
        <f t="shared" si="32"/>
        <v>#DIV/0!</v>
      </c>
    </row>
    <row r="81" spans="1:156" x14ac:dyDescent="0.2">
      <c r="A81" s="15"/>
      <c r="B81" s="138"/>
      <c r="C81">
        <v>22</v>
      </c>
      <c r="F81" s="103">
        <f t="shared" ref="F81:F87" si="33">D81/1000*E81</f>
        <v>0</v>
      </c>
      <c r="G81" s="63"/>
      <c r="H81" s="63"/>
      <c r="I81" s="103">
        <f t="shared" ref="I81:I87" si="34">G81/1000*H81</f>
        <v>0</v>
      </c>
      <c r="J81" s="103">
        <f t="shared" ref="J81:J87" si="35">F81+I81</f>
        <v>0</v>
      </c>
      <c r="M81" s="103" t="e">
        <f t="shared" si="26"/>
        <v>#DIV/0!</v>
      </c>
      <c r="N81" s="2"/>
      <c r="O81" s="2"/>
      <c r="P81" s="103" t="e">
        <f t="shared" si="27"/>
        <v>#DIV/0!</v>
      </c>
      <c r="Q81" s="103" t="e">
        <f t="shared" si="28"/>
        <v>#DIV/0!</v>
      </c>
      <c r="R81" s="21"/>
      <c r="S81" s="103" t="e">
        <f t="shared" ref="S81:S87" si="36">R81/D81*100</f>
        <v>#DIV/0!</v>
      </c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CJ81" s="109" t="e">
        <f t="shared" si="4"/>
        <v>#DIV/0!</v>
      </c>
      <c r="CQ81" s="119" t="e">
        <f t="shared" si="5"/>
        <v>#DIV/0!</v>
      </c>
      <c r="CY81" s="119" t="e">
        <f t="shared" si="6"/>
        <v>#DIV/0!</v>
      </c>
      <c r="DG81" s="120" t="e">
        <f t="shared" si="7"/>
        <v>#DIV/0!</v>
      </c>
      <c r="DO81" s="119" t="e">
        <f t="shared" si="8"/>
        <v>#DIV/0!</v>
      </c>
      <c r="DV81" s="119" t="e">
        <f t="shared" si="29"/>
        <v>#DIV/0!</v>
      </c>
      <c r="EF81" s="119" t="e">
        <f t="shared" si="30"/>
        <v>#DIV/0!</v>
      </c>
      <c r="EP81" s="120" t="e">
        <f t="shared" si="31"/>
        <v>#DIV/0!</v>
      </c>
      <c r="EZ81" s="119" t="e">
        <f t="shared" si="32"/>
        <v>#DIV/0!</v>
      </c>
    </row>
    <row r="82" spans="1:156" x14ac:dyDescent="0.2">
      <c r="A82" s="15"/>
      <c r="B82" s="138"/>
      <c r="C82">
        <v>23</v>
      </c>
      <c r="F82" s="103">
        <f t="shared" si="33"/>
        <v>0</v>
      </c>
      <c r="G82" s="63"/>
      <c r="H82" s="63"/>
      <c r="I82" s="103">
        <f t="shared" si="34"/>
        <v>0</v>
      </c>
      <c r="J82" s="103">
        <f t="shared" si="35"/>
        <v>0</v>
      </c>
      <c r="M82" s="103" t="e">
        <f t="shared" si="26"/>
        <v>#DIV/0!</v>
      </c>
      <c r="N82" s="2"/>
      <c r="O82" s="2"/>
      <c r="P82" s="103" t="e">
        <f t="shared" si="27"/>
        <v>#DIV/0!</v>
      </c>
      <c r="Q82" s="103" t="e">
        <f t="shared" si="28"/>
        <v>#DIV/0!</v>
      </c>
      <c r="R82" s="21"/>
      <c r="S82" s="103" t="e">
        <f t="shared" si="36"/>
        <v>#DIV/0!</v>
      </c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CJ82" s="109" t="e">
        <f t="shared" si="4"/>
        <v>#DIV/0!</v>
      </c>
      <c r="CQ82" s="119" t="e">
        <f t="shared" si="5"/>
        <v>#DIV/0!</v>
      </c>
      <c r="CY82" s="119" t="e">
        <f t="shared" si="6"/>
        <v>#DIV/0!</v>
      </c>
      <c r="DG82" s="120" t="e">
        <f t="shared" si="7"/>
        <v>#DIV/0!</v>
      </c>
      <c r="DO82" s="119" t="e">
        <f t="shared" si="8"/>
        <v>#DIV/0!</v>
      </c>
      <c r="DV82" s="119" t="e">
        <f t="shared" si="29"/>
        <v>#DIV/0!</v>
      </c>
      <c r="EF82" s="119" t="e">
        <f t="shared" si="30"/>
        <v>#DIV/0!</v>
      </c>
      <c r="EP82" s="120" t="e">
        <f t="shared" si="31"/>
        <v>#DIV/0!</v>
      </c>
      <c r="EZ82" s="119" t="e">
        <f t="shared" si="32"/>
        <v>#DIV/0!</v>
      </c>
    </row>
    <row r="83" spans="1:156" x14ac:dyDescent="0.2">
      <c r="A83" s="15"/>
      <c r="B83" s="138"/>
      <c r="C83">
        <v>24</v>
      </c>
      <c r="F83" s="103">
        <f t="shared" si="33"/>
        <v>0</v>
      </c>
      <c r="G83" s="63"/>
      <c r="H83" s="63"/>
      <c r="I83" s="103">
        <f t="shared" si="34"/>
        <v>0</v>
      </c>
      <c r="J83" s="103">
        <f t="shared" si="35"/>
        <v>0</v>
      </c>
      <c r="M83" s="103" t="e">
        <f t="shared" si="26"/>
        <v>#DIV/0!</v>
      </c>
      <c r="N83" s="2"/>
      <c r="O83" s="2"/>
      <c r="P83" s="103" t="e">
        <f t="shared" si="27"/>
        <v>#DIV/0!</v>
      </c>
      <c r="Q83" s="103" t="e">
        <f t="shared" si="28"/>
        <v>#DIV/0!</v>
      </c>
      <c r="R83" s="21"/>
      <c r="S83" s="103" t="e">
        <f t="shared" si="36"/>
        <v>#DIV/0!</v>
      </c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CJ83" s="109" t="e">
        <f t="shared" si="4"/>
        <v>#DIV/0!</v>
      </c>
      <c r="CQ83" s="119" t="e">
        <f t="shared" si="5"/>
        <v>#DIV/0!</v>
      </c>
      <c r="CY83" s="119" t="e">
        <f t="shared" si="6"/>
        <v>#DIV/0!</v>
      </c>
      <c r="DG83" s="120" t="e">
        <f t="shared" si="7"/>
        <v>#DIV/0!</v>
      </c>
      <c r="DO83" s="119" t="e">
        <f t="shared" si="8"/>
        <v>#DIV/0!</v>
      </c>
      <c r="DV83" s="119" t="e">
        <f t="shared" si="29"/>
        <v>#DIV/0!</v>
      </c>
      <c r="EF83" s="119" t="e">
        <f t="shared" si="30"/>
        <v>#DIV/0!</v>
      </c>
      <c r="EP83" s="120" t="e">
        <f t="shared" si="31"/>
        <v>#DIV/0!</v>
      </c>
      <c r="EZ83" s="119" t="e">
        <f t="shared" si="32"/>
        <v>#DIV/0!</v>
      </c>
    </row>
    <row r="84" spans="1:156" x14ac:dyDescent="0.2">
      <c r="A84" s="15"/>
      <c r="B84" s="138"/>
      <c r="C84">
        <v>25</v>
      </c>
      <c r="F84" s="103">
        <f t="shared" si="33"/>
        <v>0</v>
      </c>
      <c r="G84" s="63"/>
      <c r="H84" s="63"/>
      <c r="I84" s="103">
        <f t="shared" si="34"/>
        <v>0</v>
      </c>
      <c r="J84" s="103">
        <f t="shared" si="35"/>
        <v>0</v>
      </c>
      <c r="M84" s="103" t="e">
        <f t="shared" si="26"/>
        <v>#DIV/0!</v>
      </c>
      <c r="N84" s="2"/>
      <c r="O84" s="2"/>
      <c r="P84" s="103" t="e">
        <f t="shared" si="27"/>
        <v>#DIV/0!</v>
      </c>
      <c r="Q84" s="103" t="e">
        <f t="shared" si="28"/>
        <v>#DIV/0!</v>
      </c>
      <c r="R84" s="21"/>
      <c r="S84" s="103" t="e">
        <f t="shared" si="36"/>
        <v>#DIV/0!</v>
      </c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CJ84" s="109" t="e">
        <f t="shared" si="4"/>
        <v>#DIV/0!</v>
      </c>
      <c r="CQ84" s="119" t="e">
        <f t="shared" si="5"/>
        <v>#DIV/0!</v>
      </c>
      <c r="CY84" s="119" t="e">
        <f t="shared" si="6"/>
        <v>#DIV/0!</v>
      </c>
      <c r="DG84" s="120" t="e">
        <f t="shared" si="7"/>
        <v>#DIV/0!</v>
      </c>
      <c r="DO84" s="119" t="e">
        <f t="shared" si="8"/>
        <v>#DIV/0!</v>
      </c>
      <c r="DV84" s="119" t="e">
        <f t="shared" si="29"/>
        <v>#DIV/0!</v>
      </c>
      <c r="EF84" s="119" t="e">
        <f t="shared" si="30"/>
        <v>#DIV/0!</v>
      </c>
      <c r="EP84" s="120" t="e">
        <f t="shared" si="31"/>
        <v>#DIV/0!</v>
      </c>
      <c r="EZ84" s="119" t="e">
        <f t="shared" si="32"/>
        <v>#DIV/0!</v>
      </c>
    </row>
    <row r="85" spans="1:156" x14ac:dyDescent="0.2">
      <c r="A85" s="15"/>
      <c r="B85" s="138"/>
      <c r="C85">
        <v>26</v>
      </c>
      <c r="F85" s="103">
        <f t="shared" si="33"/>
        <v>0</v>
      </c>
      <c r="G85" s="63"/>
      <c r="H85" s="63"/>
      <c r="I85" s="103">
        <f t="shared" si="34"/>
        <v>0</v>
      </c>
      <c r="J85" s="103">
        <f t="shared" si="35"/>
        <v>0</v>
      </c>
      <c r="M85" s="103" t="e">
        <f t="shared" si="26"/>
        <v>#DIV/0!</v>
      </c>
      <c r="N85" s="2"/>
      <c r="O85" s="2"/>
      <c r="P85" s="103" t="e">
        <f t="shared" si="27"/>
        <v>#DIV/0!</v>
      </c>
      <c r="Q85" s="103" t="e">
        <f t="shared" si="28"/>
        <v>#DIV/0!</v>
      </c>
      <c r="R85" s="21"/>
      <c r="S85" s="103" t="e">
        <f t="shared" si="36"/>
        <v>#DIV/0!</v>
      </c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CJ85" s="109" t="e">
        <f t="shared" si="4"/>
        <v>#DIV/0!</v>
      </c>
      <c r="CQ85" s="119" t="e">
        <f t="shared" si="5"/>
        <v>#DIV/0!</v>
      </c>
      <c r="CY85" s="119" t="e">
        <f t="shared" si="6"/>
        <v>#DIV/0!</v>
      </c>
      <c r="DG85" s="120" t="e">
        <f t="shared" si="7"/>
        <v>#DIV/0!</v>
      </c>
      <c r="DO85" s="119" t="e">
        <f t="shared" si="8"/>
        <v>#DIV/0!</v>
      </c>
      <c r="DV85" s="119" t="e">
        <f t="shared" si="29"/>
        <v>#DIV/0!</v>
      </c>
      <c r="EF85" s="119" t="e">
        <f t="shared" si="30"/>
        <v>#DIV/0!</v>
      </c>
      <c r="EP85" s="120" t="e">
        <f t="shared" si="31"/>
        <v>#DIV/0!</v>
      </c>
      <c r="EZ85" s="119" t="e">
        <f t="shared" si="32"/>
        <v>#DIV/0!</v>
      </c>
    </row>
    <row r="86" spans="1:156" x14ac:dyDescent="0.2">
      <c r="A86" s="15"/>
      <c r="B86" s="138"/>
      <c r="C86">
        <v>27</v>
      </c>
      <c r="F86" s="103">
        <f t="shared" si="33"/>
        <v>0</v>
      </c>
      <c r="G86" s="63"/>
      <c r="H86" s="63"/>
      <c r="I86" s="103">
        <f t="shared" si="34"/>
        <v>0</v>
      </c>
      <c r="J86" s="103">
        <f t="shared" si="35"/>
        <v>0</v>
      </c>
      <c r="M86" s="103" t="e">
        <f t="shared" si="26"/>
        <v>#DIV/0!</v>
      </c>
      <c r="N86" s="2"/>
      <c r="O86" s="2"/>
      <c r="P86" s="103" t="e">
        <f t="shared" si="27"/>
        <v>#DIV/0!</v>
      </c>
      <c r="Q86" s="103" t="e">
        <f t="shared" si="28"/>
        <v>#DIV/0!</v>
      </c>
      <c r="R86" s="21"/>
      <c r="S86" s="103" t="e">
        <f t="shared" si="36"/>
        <v>#DIV/0!</v>
      </c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CJ86" s="109" t="e">
        <f t="shared" si="4"/>
        <v>#DIV/0!</v>
      </c>
      <c r="CQ86" s="119" t="e">
        <f t="shared" si="5"/>
        <v>#DIV/0!</v>
      </c>
      <c r="CY86" s="119" t="e">
        <f t="shared" si="6"/>
        <v>#DIV/0!</v>
      </c>
      <c r="DG86" s="120" t="e">
        <f t="shared" si="7"/>
        <v>#DIV/0!</v>
      </c>
      <c r="DO86" s="119" t="e">
        <f t="shared" si="8"/>
        <v>#DIV/0!</v>
      </c>
      <c r="DV86" s="119" t="e">
        <f t="shared" si="29"/>
        <v>#DIV/0!</v>
      </c>
      <c r="EF86" s="119" t="e">
        <f t="shared" si="30"/>
        <v>#DIV/0!</v>
      </c>
      <c r="EP86" s="120" t="e">
        <f t="shared" si="31"/>
        <v>#DIV/0!</v>
      </c>
      <c r="EZ86" s="119" t="e">
        <f t="shared" si="32"/>
        <v>#DIV/0!</v>
      </c>
    </row>
    <row r="87" spans="1:156" x14ac:dyDescent="0.2">
      <c r="A87" s="15"/>
      <c r="B87" s="138"/>
      <c r="C87">
        <v>28</v>
      </c>
      <c r="F87" s="103">
        <f t="shared" si="33"/>
        <v>0</v>
      </c>
      <c r="G87" s="63"/>
      <c r="H87" s="63"/>
      <c r="I87" s="103">
        <f t="shared" si="34"/>
        <v>0</v>
      </c>
      <c r="J87" s="103">
        <f t="shared" si="35"/>
        <v>0</v>
      </c>
      <c r="M87" s="103" t="e">
        <f t="shared" si="26"/>
        <v>#DIV/0!</v>
      </c>
      <c r="N87" s="2"/>
      <c r="O87" s="2"/>
      <c r="P87" s="103" t="e">
        <f t="shared" si="27"/>
        <v>#DIV/0!</v>
      </c>
      <c r="Q87" s="103" t="e">
        <f t="shared" si="28"/>
        <v>#DIV/0!</v>
      </c>
      <c r="R87" s="21"/>
      <c r="S87" s="103" t="e">
        <f t="shared" si="36"/>
        <v>#DIV/0!</v>
      </c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CJ87" s="109" t="e">
        <f t="shared" si="4"/>
        <v>#DIV/0!</v>
      </c>
      <c r="CQ87" s="119" t="e">
        <f t="shared" si="5"/>
        <v>#DIV/0!</v>
      </c>
      <c r="CY87" s="119" t="e">
        <f t="shared" si="6"/>
        <v>#DIV/0!</v>
      </c>
      <c r="DG87" s="120" t="e">
        <f t="shared" si="7"/>
        <v>#DIV/0!</v>
      </c>
      <c r="DO87" s="119" t="e">
        <f t="shared" si="8"/>
        <v>#DIV/0!</v>
      </c>
      <c r="DV87" s="119" t="e">
        <f t="shared" si="29"/>
        <v>#DIV/0!</v>
      </c>
      <c r="EF87" s="119" t="e">
        <f t="shared" si="30"/>
        <v>#DIV/0!</v>
      </c>
      <c r="EP87" s="120" t="e">
        <f t="shared" si="31"/>
        <v>#DIV/0!</v>
      </c>
      <c r="EZ87" s="119" t="e">
        <f t="shared" si="32"/>
        <v>#DIV/0!</v>
      </c>
    </row>
    <row r="88" spans="1:156" x14ac:dyDescent="0.2">
      <c r="A88" s="15"/>
      <c r="B88" s="15"/>
      <c r="M88" s="2"/>
      <c r="N88" s="2"/>
      <c r="O88" s="2"/>
      <c r="P88" s="2"/>
      <c r="Q88" s="2"/>
      <c r="R88" s="2"/>
      <c r="S88" s="2"/>
      <c r="AV88" s="2"/>
      <c r="CJ88" s="109" t="e">
        <f t="shared" si="4"/>
        <v>#DIV/0!</v>
      </c>
      <c r="CQ88" s="119" t="e">
        <f t="shared" si="5"/>
        <v>#DIV/0!</v>
      </c>
      <c r="CY88" s="119" t="e">
        <f t="shared" si="6"/>
        <v>#DIV/0!</v>
      </c>
      <c r="DG88" s="120" t="e">
        <f t="shared" si="7"/>
        <v>#DIV/0!</v>
      </c>
      <c r="DO88" s="119" t="e">
        <f t="shared" si="8"/>
        <v>#DIV/0!</v>
      </c>
      <c r="DV88" s="119" t="e">
        <f t="shared" si="29"/>
        <v>#DIV/0!</v>
      </c>
      <c r="EF88" s="119" t="e">
        <f t="shared" si="30"/>
        <v>#DIV/0!</v>
      </c>
      <c r="EP88" s="120" t="e">
        <f t="shared" si="31"/>
        <v>#DIV/0!</v>
      </c>
      <c r="EZ88" s="119" t="e">
        <f t="shared" si="32"/>
        <v>#DIV/0!</v>
      </c>
    </row>
    <row r="89" spans="1:156" x14ac:dyDescent="0.2">
      <c r="A89" s="10" t="s">
        <v>126</v>
      </c>
      <c r="B89" s="10"/>
      <c r="M89" s="2"/>
      <c r="N89" s="2"/>
      <c r="O89" s="2"/>
      <c r="P89" s="2"/>
      <c r="Q89" s="2"/>
      <c r="R89" s="2"/>
      <c r="S89" s="2"/>
      <c r="AV89" s="2"/>
      <c r="CJ89" s="109" t="e">
        <f t="shared" si="4"/>
        <v>#DIV/0!</v>
      </c>
      <c r="CQ89" s="119" t="e">
        <f t="shared" si="5"/>
        <v>#DIV/0!</v>
      </c>
      <c r="CY89" s="119" t="e">
        <f t="shared" si="6"/>
        <v>#DIV/0!</v>
      </c>
      <c r="DG89" s="120" t="e">
        <f t="shared" si="7"/>
        <v>#DIV/0!</v>
      </c>
      <c r="DO89" s="119" t="e">
        <f t="shared" si="8"/>
        <v>#DIV/0!</v>
      </c>
      <c r="DV89" s="119" t="e">
        <f t="shared" si="29"/>
        <v>#DIV/0!</v>
      </c>
      <c r="EF89" s="119" t="e">
        <f t="shared" si="30"/>
        <v>#DIV/0!</v>
      </c>
      <c r="EP89" s="120" t="e">
        <f t="shared" si="31"/>
        <v>#DIV/0!</v>
      </c>
      <c r="EZ89" s="119" t="e">
        <f t="shared" si="32"/>
        <v>#DIV/0!</v>
      </c>
    </row>
    <row r="90" spans="1:156" x14ac:dyDescent="0.2">
      <c r="A90" s="10" t="s">
        <v>127</v>
      </c>
      <c r="B90" s="10"/>
      <c r="M90" s="2"/>
      <c r="N90" s="2"/>
      <c r="O90" s="2"/>
      <c r="P90" s="2"/>
      <c r="Q90" s="2"/>
      <c r="R90" s="2"/>
      <c r="S90" s="2"/>
      <c r="AV90" s="2"/>
      <c r="CJ90" s="109" t="e">
        <f t="shared" ref="CJ90:CJ91" si="37">CI90/CE90*100</f>
        <v>#DIV/0!</v>
      </c>
      <c r="CQ90" s="119" t="e">
        <f t="shared" ref="CQ90:CQ91" si="38">CP90/CL90*100</f>
        <v>#DIV/0!</v>
      </c>
      <c r="CY90" s="119" t="e">
        <f t="shared" ref="CY90:CY91" si="39">CX90/CS90*100</f>
        <v>#DIV/0!</v>
      </c>
      <c r="DG90" s="120" t="e">
        <f t="shared" ref="DG90:DG91" si="40">DF90/DA90*100</f>
        <v>#DIV/0!</v>
      </c>
      <c r="DO90" s="119" t="e">
        <f t="shared" ref="DO90:DO91" si="41">DN90/DI90*100</f>
        <v>#DIV/0!</v>
      </c>
      <c r="DV90" s="119" t="e">
        <f t="shared" si="29"/>
        <v>#DIV/0!</v>
      </c>
      <c r="EF90" s="119" t="e">
        <f t="shared" si="30"/>
        <v>#DIV/0!</v>
      </c>
      <c r="EP90" s="120" t="e">
        <f t="shared" si="31"/>
        <v>#DIV/0!</v>
      </c>
      <c r="EZ90" s="119" t="e">
        <f t="shared" si="32"/>
        <v>#DIV/0!</v>
      </c>
    </row>
    <row r="91" spans="1:156" x14ac:dyDescent="0.2">
      <c r="A91" s="10" t="s">
        <v>128</v>
      </c>
      <c r="B91" s="10"/>
      <c r="M91" s="2"/>
      <c r="N91" s="2"/>
      <c r="O91" s="2"/>
      <c r="P91" s="2"/>
      <c r="Q91" s="2"/>
      <c r="R91" s="2"/>
      <c r="S91" s="2"/>
      <c r="AV91" s="2"/>
      <c r="CJ91" s="109" t="e">
        <f t="shared" si="37"/>
        <v>#DIV/0!</v>
      </c>
      <c r="CQ91" s="119" t="e">
        <f t="shared" si="38"/>
        <v>#DIV/0!</v>
      </c>
      <c r="CY91" s="119" t="e">
        <f t="shared" si="39"/>
        <v>#DIV/0!</v>
      </c>
      <c r="DG91" s="120" t="e">
        <f t="shared" si="40"/>
        <v>#DIV/0!</v>
      </c>
      <c r="DO91" s="119" t="e">
        <f t="shared" si="41"/>
        <v>#DIV/0!</v>
      </c>
      <c r="DV91" s="119" t="e">
        <f t="shared" si="29"/>
        <v>#DIV/0!</v>
      </c>
      <c r="EF91" s="119" t="e">
        <f t="shared" si="30"/>
        <v>#DIV/0!</v>
      </c>
      <c r="EP91" s="120" t="e">
        <f t="shared" si="31"/>
        <v>#DIV/0!</v>
      </c>
      <c r="EZ91" s="119" t="e">
        <f t="shared" si="32"/>
        <v>#DIV/0!</v>
      </c>
    </row>
    <row r="92" spans="1:156" x14ac:dyDescent="0.2">
      <c r="A92" s="10" t="s">
        <v>129</v>
      </c>
      <c r="B92" s="10"/>
      <c r="AV92" s="2"/>
    </row>
    <row r="93" spans="1:156" x14ac:dyDescent="0.2">
      <c r="A93" s="15"/>
      <c r="B93" s="15"/>
      <c r="AV93" s="2"/>
    </row>
    <row r="94" spans="1:156" x14ac:dyDescent="0.2">
      <c r="A94" s="15"/>
      <c r="B94" s="15"/>
      <c r="AV94" s="2"/>
    </row>
    <row r="95" spans="1:156" x14ac:dyDescent="0.2">
      <c r="A95" s="26"/>
      <c r="B95" s="26"/>
      <c r="C95" s="19"/>
      <c r="AV95" s="18"/>
    </row>
    <row r="96" spans="1:156" x14ac:dyDescent="0.2">
      <c r="A96" s="27"/>
      <c r="B96" s="27"/>
      <c r="C96" s="19"/>
      <c r="AV96" s="20"/>
    </row>
    <row r="97" spans="1:48" x14ac:dyDescent="0.2">
      <c r="A97" s="26"/>
      <c r="B97" s="26"/>
      <c r="C97" s="18"/>
      <c r="AV97" s="20"/>
    </row>
    <row r="98" spans="1:48" x14ac:dyDescent="0.2">
      <c r="A98" s="26"/>
      <c r="B98" s="26"/>
      <c r="C98" s="18"/>
      <c r="AV98" s="20"/>
    </row>
    <row r="99" spans="1:48" x14ac:dyDescent="0.2">
      <c r="A99" s="27"/>
      <c r="B99" s="27"/>
      <c r="C99" s="19"/>
      <c r="AV99" s="18"/>
    </row>
    <row r="100" spans="1:48" x14ac:dyDescent="0.2">
      <c r="A100" s="15"/>
      <c r="B100" s="15"/>
      <c r="AV100" s="2"/>
    </row>
    <row r="101" spans="1:48" x14ac:dyDescent="0.2">
      <c r="A101" s="15"/>
      <c r="B101" s="15"/>
      <c r="AV101" s="2"/>
    </row>
    <row r="102" spans="1:48" x14ac:dyDescent="0.2">
      <c r="A102" s="15"/>
      <c r="B102" s="15"/>
      <c r="AV102" s="2"/>
    </row>
    <row r="103" spans="1:48" x14ac:dyDescent="0.2">
      <c r="A103" s="15"/>
      <c r="B103" s="15"/>
      <c r="AV103" s="2"/>
    </row>
    <row r="104" spans="1:48" x14ac:dyDescent="0.2">
      <c r="A104" s="15"/>
      <c r="B104" s="15"/>
      <c r="AV104" s="2"/>
    </row>
    <row r="105" spans="1:48" x14ac:dyDescent="0.2">
      <c r="A105" s="15"/>
      <c r="B105" s="15"/>
      <c r="AV105" s="2"/>
    </row>
    <row r="106" spans="1:48" x14ac:dyDescent="0.2">
      <c r="A106" s="15"/>
      <c r="B106" s="15"/>
      <c r="AV106" s="2"/>
    </row>
    <row r="107" spans="1:48" x14ac:dyDescent="0.2">
      <c r="A107" s="15"/>
      <c r="B107" s="15"/>
      <c r="AV107" s="2"/>
    </row>
    <row r="108" spans="1:48" x14ac:dyDescent="0.2">
      <c r="A108" s="15"/>
      <c r="B108" s="15"/>
      <c r="AV108" s="2"/>
    </row>
    <row r="109" spans="1:48" x14ac:dyDescent="0.2">
      <c r="A109" s="15"/>
      <c r="B109" s="15"/>
      <c r="AV109" s="2"/>
    </row>
    <row r="110" spans="1:48" x14ac:dyDescent="0.2">
      <c r="A110" s="15"/>
      <c r="B110" s="15"/>
      <c r="AV110" s="2"/>
    </row>
    <row r="111" spans="1:48" x14ac:dyDescent="0.2">
      <c r="A111" s="15"/>
      <c r="B111" s="15"/>
      <c r="AV111" s="2"/>
    </row>
    <row r="112" spans="1:48" x14ac:dyDescent="0.2">
      <c r="A112" s="15"/>
      <c r="B112" s="15"/>
      <c r="AV112" s="2"/>
    </row>
    <row r="113" spans="1:48" x14ac:dyDescent="0.2">
      <c r="A113" s="15"/>
      <c r="B113" s="15"/>
      <c r="AV113" s="2"/>
    </row>
    <row r="114" spans="1:48" x14ac:dyDescent="0.2">
      <c r="A114" s="15"/>
      <c r="B114" s="15"/>
      <c r="AV114" s="2"/>
    </row>
    <row r="115" spans="1:48" x14ac:dyDescent="0.2">
      <c r="AV115" s="2"/>
    </row>
    <row r="116" spans="1:48" x14ac:dyDescent="0.2">
      <c r="AV116" s="2"/>
    </row>
    <row r="117" spans="1:48" x14ac:dyDescent="0.2">
      <c r="AV117" s="2"/>
    </row>
    <row r="118" spans="1:48" x14ac:dyDescent="0.2">
      <c r="AV118" s="2"/>
    </row>
    <row r="119" spans="1:48" x14ac:dyDescent="0.2">
      <c r="AV119" s="2"/>
    </row>
    <row r="120" spans="1:48" x14ac:dyDescent="0.2">
      <c r="AV120" s="2"/>
    </row>
    <row r="121" spans="1:48" x14ac:dyDescent="0.2">
      <c r="AV121" s="2"/>
    </row>
    <row r="122" spans="1:48" x14ac:dyDescent="0.2">
      <c r="AV122" s="2"/>
    </row>
    <row r="123" spans="1:48" x14ac:dyDescent="0.2">
      <c r="AV123" s="2"/>
    </row>
    <row r="124" spans="1:48" x14ac:dyDescent="0.2">
      <c r="AV124" s="2"/>
    </row>
  </sheetData>
  <mergeCells count="1">
    <mergeCell ref="X5:AD5"/>
  </mergeCells>
  <conditionalFormatting sqref="AV24:AV51">
    <cfRule type="cellIs" dxfId="1" priority="1" operator="greaterThanOrEqual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88AD17BC-DC9E-0D43-BCC6-1D42346802C8}">
          <x14:formula1>
            <xm:f>Taulukot!$B$81:$B$83</xm:f>
          </x14:formula1>
          <xm:sqref>E2</xm:sqref>
        </x14:dataValidation>
        <x14:dataValidation type="list" allowBlank="1" showInputMessage="1" showErrorMessage="1" xr:uid="{192849DF-85A3-4A48-910D-1F4C388B0013}">
          <x14:formula1>
            <xm:f>Taulukot!$B$63:$B$67</xm:f>
          </x14:formula1>
          <xm:sqref>G1</xm:sqref>
        </x14:dataValidation>
        <x14:dataValidation type="list" allowBlank="1" showInputMessage="1" showErrorMessage="1" xr:uid="{12754B96-FCB8-194A-892E-74F82EB383C4}">
          <x14:formula1>
            <xm:f>Taulukot!$B$77:$B$78</xm:f>
          </x14:formula1>
          <xm:sqref>G2</xm:sqref>
        </x14:dataValidation>
        <x14:dataValidation type="list" allowBlank="1" showInputMessage="1" showErrorMessage="1" xr:uid="{C8C84457-9B1C-B64B-84F4-58F08F79DE76}">
          <x14:formula1>
            <xm:f>Taulukot!$B$71:$B$73</xm:f>
          </x14:formula1>
          <xm:sqref>E1</xm:sqref>
        </x14:dataValidation>
        <x14:dataValidation type="list" allowBlank="1" showInputMessage="1" showErrorMessage="1" xr:uid="{32D6B953-84C9-074D-8279-1E5CC6971347}">
          <x14:formula1>
            <xm:f>Taulukot!$B$50:$B$60</xm:f>
          </x14:formula1>
          <xm:sqref>CK11:CK20 CR11:CR20 CZ11:CZ20 DH11:DH20 DP24:DP51 DP60:DP91 CK60:CK91 DH24:DH51 DH60:DH91 CZ24:CZ51 CZ60:CZ91 CR24:CR51 CR60:CR91 CK24:CK51 DP11:DP20 DW24:DW51 EG24:EG51 EQ24:EQ51 FA60:FA91 FA11:FA20 EQ60:EQ91 EG11:EG20 EG60:EG91 DW11:DW20 DW60:DW91 EQ11:EQ20 FA24:FA51</xm:sqref>
        </x14:dataValidation>
        <x14:dataValidation type="list" allowBlank="1" showInputMessage="1" showErrorMessage="1" xr:uid="{8C939184-98A3-5C41-B713-C2488F92F23E}">
          <x14:formula1>
            <xm:f>Taulukot!$B$44:$B$47</xm:f>
          </x14:formula1>
          <xm:sqref>AT24:AT51</xm:sqref>
        </x14:dataValidation>
        <x14:dataValidation type="list" allowBlank="1" showInputMessage="1" showErrorMessage="1" xr:uid="{CE6D544A-E2E2-C446-A33E-3ECBFE6C3040}">
          <x14:formula1>
            <xm:f>Taulukot!$B$36:$B$39</xm:f>
          </x14:formula1>
          <xm:sqref>AR24:AR51</xm:sqref>
        </x14:dataValidation>
        <x14:dataValidation type="list" allowBlank="1" showInputMessage="1" showErrorMessage="1" xr:uid="{7B89CD0F-478D-3348-A1C7-B7265FE0673C}">
          <x14:formula1>
            <xm:f>Taulukot!$B$30:$B$33</xm:f>
          </x14:formula1>
          <xm:sqref>AP24:AP51</xm:sqref>
        </x14:dataValidation>
        <x14:dataValidation type="list" allowBlank="1" showInputMessage="1" showErrorMessage="1" xr:uid="{2893620A-E3F6-6849-AA65-CEF719DC2255}">
          <x14:formula1>
            <xm:f>Taulukot!$B$24:$B$27</xm:f>
          </x14:formula1>
          <xm:sqref>AN24:AN51</xm:sqref>
        </x14:dataValidation>
        <x14:dataValidation type="list" allowBlank="1" showInputMessage="1" showErrorMessage="1" xr:uid="{046756AC-234E-8644-838D-75D45016CF17}">
          <x14:formula1>
            <xm:f>Taulukot!$B$18:$B$21</xm:f>
          </x14:formula1>
          <xm:sqref>AL24:AL51</xm:sqref>
        </x14:dataValidation>
        <x14:dataValidation type="list" allowBlank="1" showInputMessage="1" showErrorMessage="1" xr:uid="{70981349-D568-9F49-802E-C54B5DD8175A}">
          <x14:formula1>
            <xm:f>Taulukot!$B$2:$B$12</xm:f>
          </x14:formula1>
          <xm:sqref>BI11:BI20 BI24:BI51 BI60:BI87 BB11:BB20 BB24:BB51 BB60:BB87 BP11:BP22 BP24:BP51 BP60:BP87 BW11:BW22 CD11:CD22 CD24:CD51 BW24:BW51 BW60:BW87 CD60:CD87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625E5-B5BD-4AA7-9E01-ABCC504DA89C}">
  <dimension ref="A1:FX124"/>
  <sheetViews>
    <sheetView zoomScale="80" zoomScaleNormal="80" workbookViewId="0">
      <selection activeCell="AT24" sqref="AT24:AT33"/>
    </sheetView>
  </sheetViews>
  <sheetFormatPr baseColWidth="10" defaultColWidth="8.83203125" defaultRowHeight="15" x14ac:dyDescent="0.2"/>
  <cols>
    <col min="1" max="1" width="22.33203125" style="2" customWidth="1"/>
    <col min="2" max="2" width="11.1640625" style="2" customWidth="1"/>
    <col min="3" max="3" width="6" customWidth="1"/>
    <col min="4" max="4" width="13.6640625" customWidth="1"/>
    <col min="5" max="5" width="15.1640625" customWidth="1"/>
    <col min="6" max="6" width="14.1640625" customWidth="1"/>
    <col min="7" max="7" width="15.33203125" customWidth="1"/>
    <col min="8" max="8" width="15.5" bestFit="1" customWidth="1"/>
    <col min="9" max="9" width="14.6640625" customWidth="1"/>
    <col min="10" max="10" width="14.83203125" customWidth="1"/>
    <col min="11" max="11" width="7.5" bestFit="1" customWidth="1"/>
    <col min="12" max="12" width="13.5" bestFit="1" customWidth="1"/>
    <col min="13" max="13" width="17.33203125" bestFit="1" customWidth="1"/>
    <col min="14" max="14" width="15.6640625" bestFit="1" customWidth="1"/>
    <col min="15" max="15" width="14.83203125" bestFit="1" customWidth="1"/>
    <col min="16" max="16" width="17.33203125" bestFit="1" customWidth="1"/>
    <col min="17" max="17" width="20" bestFit="1" customWidth="1"/>
    <col min="19" max="19" width="15.1640625" bestFit="1" customWidth="1"/>
    <col min="20" max="20" width="10" bestFit="1" customWidth="1"/>
    <col min="21" max="21" width="13.83203125" bestFit="1" customWidth="1"/>
    <col min="22" max="22" width="16.5" customWidth="1"/>
    <col min="23" max="23" width="12.83203125" customWidth="1"/>
    <col min="25" max="25" width="10" bestFit="1" customWidth="1"/>
    <col min="26" max="26" width="17.1640625" bestFit="1" customWidth="1"/>
    <col min="28" max="28" width="12.6640625" bestFit="1" customWidth="1"/>
    <col min="29" max="29" width="13.83203125" bestFit="1" customWidth="1"/>
    <col min="30" max="30" width="18.83203125" bestFit="1" customWidth="1"/>
    <col min="31" max="31" width="6.83203125" customWidth="1"/>
    <col min="32" max="32" width="6.6640625" bestFit="1" customWidth="1"/>
    <col min="33" max="33" width="22.83203125" bestFit="1" customWidth="1"/>
    <col min="34" max="34" width="26.6640625" bestFit="1" customWidth="1"/>
    <col min="35" max="35" width="20" bestFit="1" customWidth="1"/>
    <col min="36" max="36" width="18" bestFit="1" customWidth="1"/>
    <col min="37" max="37" width="8.6640625" bestFit="1" customWidth="1"/>
    <col min="38" max="38" width="29.1640625" customWidth="1"/>
    <col min="39" max="39" width="24.83203125" hidden="1" customWidth="1"/>
    <col min="40" max="40" width="31" bestFit="1" customWidth="1"/>
    <col min="41" max="41" width="31" hidden="1" customWidth="1"/>
    <col min="42" max="42" width="19.83203125" bestFit="1" customWidth="1"/>
    <col min="43" max="43" width="19.83203125" hidden="1" customWidth="1"/>
    <col min="44" max="44" width="41.33203125" bestFit="1" customWidth="1"/>
    <col min="45" max="45" width="2.1640625" bestFit="1" customWidth="1"/>
    <col min="46" max="46" width="26.83203125" bestFit="1" customWidth="1"/>
    <col min="47" max="47" width="34.1640625" hidden="1" customWidth="1"/>
    <col min="48" max="48" width="17.83203125" bestFit="1" customWidth="1"/>
    <col min="49" max="49" width="18" bestFit="1" customWidth="1"/>
    <col min="50" max="50" width="16.1640625" customWidth="1"/>
    <col min="51" max="51" width="16.5" bestFit="1" customWidth="1"/>
    <col min="52" max="52" width="12.6640625" bestFit="1" customWidth="1"/>
    <col min="53" max="53" width="13" bestFit="1" customWidth="1"/>
    <col min="54" max="54" width="12.1640625" customWidth="1"/>
    <col min="60" max="60" width="12.5" customWidth="1"/>
    <col min="67" max="67" width="12.6640625" customWidth="1"/>
    <col min="74" max="74" width="12.1640625" customWidth="1"/>
    <col min="81" max="81" width="12.6640625" customWidth="1"/>
    <col min="83" max="83" width="8.5" customWidth="1"/>
    <col min="84" max="84" width="5.6640625" bestFit="1" customWidth="1"/>
    <col min="85" max="85" width="5.1640625" bestFit="1" customWidth="1"/>
    <col min="86" max="86" width="7.83203125" bestFit="1" customWidth="1"/>
    <col min="87" max="87" width="5.5" bestFit="1" customWidth="1"/>
    <col min="88" max="88" width="15.1640625" customWidth="1"/>
    <col min="89" max="89" width="10" customWidth="1"/>
    <col min="90" max="90" width="8.6640625" customWidth="1"/>
    <col min="91" max="91" width="11.1640625" customWidth="1"/>
    <col min="92" max="92" width="9.33203125" customWidth="1"/>
    <col min="93" max="93" width="7.83203125" bestFit="1" customWidth="1"/>
    <col min="94" max="94" width="10.6640625" customWidth="1"/>
    <col min="95" max="95" width="16" customWidth="1"/>
    <col min="96" max="96" width="9.83203125" customWidth="1"/>
    <col min="97" max="97" width="7.1640625" customWidth="1"/>
    <col min="98" max="98" width="5.6640625" bestFit="1" customWidth="1"/>
    <col min="100" max="100" width="5.1640625" bestFit="1" customWidth="1"/>
    <col min="101" max="101" width="7.83203125" bestFit="1" customWidth="1"/>
    <col min="102" max="102" width="5.5" bestFit="1" customWidth="1"/>
    <col min="103" max="103" width="15" customWidth="1"/>
    <col min="104" max="104" width="5.1640625" bestFit="1" customWidth="1"/>
    <col min="105" max="105" width="7.5" customWidth="1"/>
    <col min="106" max="106" width="5.6640625" bestFit="1" customWidth="1"/>
    <col min="108" max="108" width="5.1640625" bestFit="1" customWidth="1"/>
    <col min="109" max="109" width="7.83203125" bestFit="1" customWidth="1"/>
    <col min="110" max="110" width="5.5" bestFit="1" customWidth="1"/>
    <col min="111" max="111" width="14.5" customWidth="1"/>
    <col min="112" max="112" width="5.1640625" bestFit="1" customWidth="1"/>
    <col min="113" max="113" width="7.5" customWidth="1"/>
    <col min="119" max="119" width="14.5" customWidth="1"/>
    <col min="121" max="121" width="8.6640625" customWidth="1"/>
    <col min="122" max="122" width="11.1640625" customWidth="1"/>
    <col min="123" max="123" width="9.33203125" customWidth="1"/>
    <col min="124" max="124" width="7.83203125" bestFit="1" customWidth="1"/>
    <col min="125" max="125" width="10.6640625" customWidth="1"/>
    <col min="126" max="126" width="16" customWidth="1"/>
    <col min="127" max="127" width="9.83203125" customWidth="1"/>
    <col min="128" max="128" width="12" customWidth="1"/>
    <col min="129" max="129" width="11.33203125" customWidth="1"/>
    <col min="130" max="130" width="7.1640625" customWidth="1"/>
    <col min="131" max="131" width="5.6640625" bestFit="1" customWidth="1"/>
    <col min="133" max="133" width="5.1640625" bestFit="1" customWidth="1"/>
    <col min="134" max="134" width="7.83203125" bestFit="1" customWidth="1"/>
    <col min="135" max="135" width="5.5" bestFit="1" customWidth="1"/>
    <col min="136" max="136" width="15" customWidth="1"/>
    <col min="137" max="137" width="5.1640625" bestFit="1" customWidth="1"/>
    <col min="138" max="138" width="12" customWidth="1"/>
    <col min="139" max="139" width="11.33203125" customWidth="1"/>
    <col min="140" max="140" width="7.5" customWidth="1"/>
    <col min="141" max="141" width="5.6640625" bestFit="1" customWidth="1"/>
    <col min="143" max="143" width="5.1640625" bestFit="1" customWidth="1"/>
    <col min="144" max="144" width="7.83203125" bestFit="1" customWidth="1"/>
    <col min="145" max="145" width="5.5" bestFit="1" customWidth="1"/>
    <col min="146" max="146" width="14.5" customWidth="1"/>
    <col min="147" max="147" width="5.1640625" bestFit="1" customWidth="1"/>
    <col min="148" max="148" width="12" customWidth="1"/>
    <col min="149" max="149" width="11.33203125" customWidth="1"/>
    <col min="150" max="150" width="7.5" customWidth="1"/>
    <col min="156" max="156" width="14.5" customWidth="1"/>
    <col min="158" max="158" width="12" customWidth="1"/>
    <col min="159" max="159" width="11.33203125" customWidth="1"/>
  </cols>
  <sheetData>
    <row r="1" spans="1:180" x14ac:dyDescent="0.2">
      <c r="A1" s="3" t="s">
        <v>296</v>
      </c>
      <c r="B1" s="135" t="s">
        <v>297</v>
      </c>
      <c r="C1" s="137"/>
      <c r="D1" s="1" t="s">
        <v>298</v>
      </c>
      <c r="E1" s="123"/>
      <c r="F1" s="1" t="s">
        <v>333</v>
      </c>
      <c r="G1" s="123"/>
    </row>
    <row r="2" spans="1:180" x14ac:dyDescent="0.2">
      <c r="A2" s="3" t="s">
        <v>0</v>
      </c>
      <c r="B2" s="136" t="s">
        <v>292</v>
      </c>
      <c r="C2" s="136"/>
      <c r="D2" s="1" t="s">
        <v>337</v>
      </c>
      <c r="E2" s="123"/>
      <c r="F2" s="1" t="s">
        <v>329</v>
      </c>
      <c r="G2" s="123"/>
      <c r="H2" s="90" t="str">
        <f>IF(G2="","",IF(G2="0-No","","Fill-up HOT columns DF --&gt; FB"))</f>
        <v/>
      </c>
      <c r="BI2" t="s">
        <v>286</v>
      </c>
      <c r="DQ2" s="37" t="s">
        <v>317</v>
      </c>
      <c r="DR2" s="5" t="s">
        <v>317</v>
      </c>
      <c r="DS2" s="37" t="s">
        <v>317</v>
      </c>
      <c r="DT2" s="5"/>
      <c r="DU2" s="122"/>
      <c r="DV2" s="122"/>
      <c r="DW2" s="122"/>
      <c r="DX2" s="37"/>
      <c r="DY2" s="5"/>
      <c r="DZ2" s="122"/>
      <c r="EA2" s="122"/>
      <c r="EB2" s="122"/>
      <c r="EC2" s="122"/>
      <c r="ED2" s="122"/>
      <c r="EE2" s="122"/>
      <c r="EF2" s="122"/>
      <c r="EG2" s="122"/>
      <c r="EH2" s="37"/>
      <c r="EI2" s="5"/>
      <c r="EJ2" s="122"/>
      <c r="EK2" s="122"/>
      <c r="EL2" s="122"/>
      <c r="EM2" s="122"/>
      <c r="EN2" s="122"/>
      <c r="EO2" s="122"/>
      <c r="EP2" s="122"/>
      <c r="EQ2" s="122"/>
      <c r="ER2" s="37"/>
      <c r="ES2" s="5"/>
      <c r="ET2" s="122"/>
      <c r="EU2" s="122"/>
      <c r="EV2" s="122"/>
      <c r="EW2" s="122"/>
      <c r="EX2" s="122"/>
      <c r="EY2" s="122"/>
      <c r="EZ2" s="122"/>
      <c r="FA2" s="122"/>
      <c r="FB2" s="37"/>
      <c r="FC2" s="5"/>
    </row>
    <row r="3" spans="1:180" s="1" customFormat="1" x14ac:dyDescent="0.2">
      <c r="A3" s="66"/>
      <c r="B3" s="66" t="s">
        <v>137</v>
      </c>
      <c r="C3" s="69"/>
      <c r="D3" s="5" t="s">
        <v>1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6" t="s">
        <v>2</v>
      </c>
      <c r="S3" s="32"/>
      <c r="T3" s="32"/>
      <c r="U3" s="32"/>
      <c r="V3" s="6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8"/>
      <c r="AL3" s="29" t="s">
        <v>133</v>
      </c>
      <c r="AM3" s="29"/>
      <c r="AN3" s="28"/>
      <c r="AO3" s="28"/>
      <c r="AP3" s="28"/>
      <c r="AQ3" s="28"/>
      <c r="AR3" s="28"/>
      <c r="AS3" s="28"/>
      <c r="AT3" s="28"/>
      <c r="AU3" s="28"/>
      <c r="AV3" s="28"/>
      <c r="AW3" s="39"/>
      <c r="AX3" s="7" t="s">
        <v>3</v>
      </c>
      <c r="AY3" s="7"/>
      <c r="AZ3" s="7"/>
      <c r="BA3" s="7"/>
      <c r="BB3" s="7"/>
      <c r="BC3" s="40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54" t="s">
        <v>144</v>
      </c>
      <c r="CF3" s="75"/>
      <c r="CG3" s="75"/>
      <c r="CH3" s="75"/>
      <c r="CI3" s="75"/>
      <c r="CJ3" s="75"/>
      <c r="CK3" s="75"/>
      <c r="CL3" s="9" t="s">
        <v>145</v>
      </c>
      <c r="CM3" s="9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9" t="s">
        <v>145</v>
      </c>
      <c r="DR3" s="9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</row>
    <row r="4" spans="1:180" s="1" customFormat="1" x14ac:dyDescent="0.2">
      <c r="A4" s="65"/>
      <c r="B4" s="65"/>
      <c r="C4" s="69"/>
      <c r="D4" s="5"/>
      <c r="E4" s="5"/>
      <c r="F4" s="37"/>
      <c r="G4" s="5"/>
      <c r="H4" s="5"/>
      <c r="I4" s="37"/>
      <c r="J4" s="37"/>
      <c r="K4" s="5"/>
      <c r="L4" s="5"/>
      <c r="M4" s="37"/>
      <c r="N4" s="5"/>
      <c r="O4" s="5"/>
      <c r="P4" s="31"/>
      <c r="Q4" s="31"/>
      <c r="R4" s="62"/>
      <c r="S4" s="32"/>
      <c r="T4" s="32"/>
      <c r="U4" s="32"/>
      <c r="V4" s="6" t="s">
        <v>288</v>
      </c>
      <c r="W4" s="38"/>
      <c r="X4" s="12"/>
      <c r="Y4" s="11"/>
      <c r="Z4" s="11"/>
      <c r="AA4" s="11"/>
      <c r="AB4" s="11"/>
      <c r="AC4" s="11"/>
      <c r="AD4" s="11"/>
      <c r="AE4" s="43"/>
      <c r="AF4" s="43"/>
      <c r="AG4" s="43"/>
      <c r="AH4" s="43"/>
      <c r="AI4" s="43"/>
      <c r="AJ4" s="43"/>
      <c r="AK4" s="44"/>
      <c r="AL4" s="34" t="s">
        <v>17</v>
      </c>
      <c r="AM4" s="34"/>
      <c r="AN4" s="29"/>
      <c r="AO4" s="29"/>
      <c r="AP4" s="29"/>
      <c r="AQ4" s="29"/>
      <c r="AR4" s="29"/>
      <c r="AS4" s="29"/>
      <c r="AT4" s="29"/>
      <c r="AU4" s="29"/>
      <c r="AV4" s="29"/>
      <c r="AW4" s="45"/>
      <c r="AX4" s="47"/>
      <c r="AY4" s="47"/>
      <c r="AZ4" s="47"/>
      <c r="BA4" s="47"/>
      <c r="BB4" s="47"/>
      <c r="BC4" s="48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54" t="s">
        <v>150</v>
      </c>
      <c r="CF4" s="54"/>
      <c r="CG4" s="54"/>
      <c r="CH4" s="54"/>
      <c r="CI4" s="54"/>
      <c r="CJ4" s="54"/>
      <c r="CK4" s="54"/>
      <c r="CL4" s="9" t="s">
        <v>35</v>
      </c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 t="s">
        <v>35</v>
      </c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</row>
    <row r="5" spans="1:180" s="1" customFormat="1" ht="15.5" customHeight="1" x14ac:dyDescent="0.25">
      <c r="A5" s="65"/>
      <c r="B5" s="65"/>
      <c r="C5" s="69"/>
      <c r="D5" s="30" t="s">
        <v>7</v>
      </c>
      <c r="E5" s="30" t="s">
        <v>267</v>
      </c>
      <c r="F5" s="31" t="s">
        <v>7</v>
      </c>
      <c r="G5" s="30" t="s">
        <v>8</v>
      </c>
      <c r="H5" s="30" t="s">
        <v>267</v>
      </c>
      <c r="I5" s="31" t="s">
        <v>9</v>
      </c>
      <c r="J5" s="31" t="s">
        <v>10</v>
      </c>
      <c r="K5" s="30" t="s">
        <v>11</v>
      </c>
      <c r="L5" s="30" t="s">
        <v>134</v>
      </c>
      <c r="M5" s="31" t="s">
        <v>12</v>
      </c>
      <c r="N5" s="30" t="s">
        <v>11</v>
      </c>
      <c r="O5" s="30" t="s">
        <v>134</v>
      </c>
      <c r="P5" s="31" t="s">
        <v>12</v>
      </c>
      <c r="Q5" s="31" t="s">
        <v>10</v>
      </c>
      <c r="R5" s="6" t="s">
        <v>13</v>
      </c>
      <c r="S5" s="6"/>
      <c r="T5" s="33"/>
      <c r="U5" s="33"/>
      <c r="V5" s="70" t="s">
        <v>289</v>
      </c>
      <c r="W5" s="33"/>
      <c r="X5" s="149" t="s">
        <v>14</v>
      </c>
      <c r="Y5" s="149"/>
      <c r="Z5" s="149"/>
      <c r="AA5" s="149"/>
      <c r="AB5" s="149"/>
      <c r="AC5" s="149"/>
      <c r="AD5" s="149"/>
      <c r="AE5" s="6" t="s">
        <v>15</v>
      </c>
      <c r="AF5" s="6"/>
      <c r="AG5" s="6"/>
      <c r="AH5" s="6"/>
      <c r="AI5" s="6"/>
      <c r="AJ5" s="6"/>
      <c r="AK5" s="46" t="s">
        <v>16</v>
      </c>
      <c r="AL5" s="35" t="s">
        <v>132</v>
      </c>
      <c r="AM5" s="35"/>
      <c r="AN5" s="29" t="s">
        <v>18</v>
      </c>
      <c r="AO5" s="29"/>
      <c r="AP5" s="29" t="s">
        <v>19</v>
      </c>
      <c r="AQ5" s="29"/>
      <c r="AR5" s="29" t="s">
        <v>20</v>
      </c>
      <c r="AS5" s="29"/>
      <c r="AT5" s="35" t="s">
        <v>21</v>
      </c>
      <c r="AU5" s="35"/>
      <c r="AV5" s="35" t="s">
        <v>22</v>
      </c>
      <c r="AW5" s="36" t="s">
        <v>23</v>
      </c>
      <c r="AX5" s="49" t="s">
        <v>9</v>
      </c>
      <c r="AY5" s="50" t="s">
        <v>24</v>
      </c>
      <c r="AZ5" s="50" t="s">
        <v>24</v>
      </c>
      <c r="BA5" s="50" t="s">
        <v>24</v>
      </c>
      <c r="BB5" s="50" t="s">
        <v>24</v>
      </c>
      <c r="BC5" s="52" t="s">
        <v>25</v>
      </c>
      <c r="BD5" s="53"/>
      <c r="BE5" s="53"/>
      <c r="BF5" s="53"/>
      <c r="BG5" s="53"/>
      <c r="BH5" s="53"/>
      <c r="BI5" s="53"/>
      <c r="BJ5" s="54" t="s">
        <v>26</v>
      </c>
      <c r="BK5" s="54"/>
      <c r="BL5" s="54"/>
      <c r="BM5" s="54"/>
      <c r="BN5" s="54"/>
      <c r="BO5" s="54"/>
      <c r="BP5" s="54"/>
      <c r="BQ5" s="56" t="s">
        <v>27</v>
      </c>
      <c r="BR5" s="57"/>
      <c r="BS5" s="57"/>
      <c r="BT5" s="57"/>
      <c r="BU5" s="57"/>
      <c r="BV5" s="57"/>
      <c r="BW5" s="57"/>
      <c r="BX5" s="58" t="s">
        <v>28</v>
      </c>
      <c r="BY5" s="58"/>
      <c r="BZ5" s="58"/>
      <c r="CA5" s="58"/>
      <c r="CB5" s="58"/>
      <c r="CC5" s="58"/>
      <c r="CD5" s="58"/>
      <c r="CE5" s="75"/>
      <c r="CF5" s="75"/>
      <c r="CG5" s="75"/>
      <c r="CH5" s="75"/>
      <c r="CI5" s="75"/>
      <c r="CJ5" s="54"/>
      <c r="CK5" s="54"/>
      <c r="CL5" s="71" t="s">
        <v>193</v>
      </c>
      <c r="CM5" s="9"/>
      <c r="CN5" s="9"/>
      <c r="CO5" s="9"/>
      <c r="CP5" s="9"/>
      <c r="CQ5" s="9"/>
      <c r="CR5" s="9"/>
      <c r="CS5" s="77" t="s">
        <v>36</v>
      </c>
      <c r="CT5" s="9"/>
      <c r="CU5" s="9"/>
      <c r="CV5" s="9"/>
      <c r="CW5" s="9"/>
      <c r="CX5" s="9"/>
      <c r="CY5" s="9"/>
      <c r="CZ5" s="9"/>
      <c r="DA5" s="78" t="s">
        <v>37</v>
      </c>
      <c r="DB5" s="9"/>
      <c r="DC5" s="9"/>
      <c r="DD5" s="9"/>
      <c r="DE5" s="9"/>
      <c r="DF5" s="9"/>
      <c r="DG5" s="9"/>
      <c r="DH5" s="9"/>
      <c r="DI5" s="57" t="s">
        <v>38</v>
      </c>
      <c r="DJ5" s="9"/>
      <c r="DK5" s="9"/>
      <c r="DL5" s="9"/>
      <c r="DM5" s="9"/>
      <c r="DN5" s="9"/>
      <c r="DO5" s="9"/>
      <c r="DP5" s="9"/>
      <c r="DQ5" s="71" t="s">
        <v>193</v>
      </c>
      <c r="DR5" s="9"/>
      <c r="DS5" s="9"/>
      <c r="DT5" s="9"/>
      <c r="DU5" s="9"/>
      <c r="DV5" s="9"/>
      <c r="DW5" s="9"/>
      <c r="DX5" s="9"/>
      <c r="DY5" s="9"/>
      <c r="DZ5" s="77" t="s">
        <v>36</v>
      </c>
      <c r="EA5" s="9"/>
      <c r="EB5" s="9"/>
      <c r="EC5" s="9"/>
      <c r="ED5" s="9"/>
      <c r="EE5" s="9"/>
      <c r="EF5" s="9"/>
      <c r="EG5" s="9"/>
      <c r="EH5" s="9"/>
      <c r="EI5" s="9"/>
      <c r="EJ5" s="78" t="s">
        <v>37</v>
      </c>
      <c r="EK5" s="9"/>
      <c r="EL5" s="9"/>
      <c r="EM5" s="9"/>
      <c r="EN5" s="9"/>
      <c r="EO5" s="9"/>
      <c r="EP5" s="9"/>
      <c r="EQ5" s="9"/>
      <c r="ER5" s="9"/>
      <c r="ES5" s="9"/>
      <c r="ET5" s="57" t="s">
        <v>38</v>
      </c>
      <c r="EU5" s="9"/>
      <c r="EV5" s="9"/>
      <c r="EW5" s="9"/>
      <c r="EX5" s="9"/>
      <c r="EY5" s="9"/>
      <c r="EZ5" s="9"/>
      <c r="FA5" s="9"/>
      <c r="FB5" s="9"/>
      <c r="FC5" s="9"/>
    </row>
    <row r="6" spans="1:180" s="1" customFormat="1" ht="17" x14ac:dyDescent="0.25">
      <c r="A6" s="67"/>
      <c r="B6" s="67" t="s">
        <v>39</v>
      </c>
      <c r="C6" s="68" t="s">
        <v>40</v>
      </c>
      <c r="D6" s="30" t="s">
        <v>41</v>
      </c>
      <c r="E6" s="30" t="s">
        <v>42</v>
      </c>
      <c r="F6" s="31" t="s">
        <v>43</v>
      </c>
      <c r="G6" s="30" t="s">
        <v>41</v>
      </c>
      <c r="H6" s="30" t="s">
        <v>44</v>
      </c>
      <c r="I6" s="31" t="s">
        <v>43</v>
      </c>
      <c r="J6" s="31" t="s">
        <v>268</v>
      </c>
      <c r="K6" s="30" t="s">
        <v>45</v>
      </c>
      <c r="L6" s="30" t="s">
        <v>45</v>
      </c>
      <c r="M6" s="31" t="s">
        <v>45</v>
      </c>
      <c r="N6" s="30" t="s">
        <v>46</v>
      </c>
      <c r="O6" s="30" t="s">
        <v>47</v>
      </c>
      <c r="P6" s="31" t="s">
        <v>47</v>
      </c>
      <c r="Q6" s="31" t="s">
        <v>48</v>
      </c>
      <c r="R6" s="46" t="s">
        <v>135</v>
      </c>
      <c r="S6" s="46" t="s">
        <v>136</v>
      </c>
      <c r="T6" s="46" t="s">
        <v>49</v>
      </c>
      <c r="U6" s="46" t="s">
        <v>50</v>
      </c>
      <c r="V6" s="46" t="s">
        <v>51</v>
      </c>
      <c r="W6" s="46" t="s">
        <v>52</v>
      </c>
      <c r="X6" s="46" t="s">
        <v>53</v>
      </c>
      <c r="Y6" s="46" t="s">
        <v>54</v>
      </c>
      <c r="Z6" s="46" t="s">
        <v>55</v>
      </c>
      <c r="AA6" s="46" t="s">
        <v>56</v>
      </c>
      <c r="AB6" s="46" t="s">
        <v>57</v>
      </c>
      <c r="AC6" s="46" t="s">
        <v>58</v>
      </c>
      <c r="AD6" s="46" t="s">
        <v>59</v>
      </c>
      <c r="AE6" s="46" t="s">
        <v>60</v>
      </c>
      <c r="AF6" s="46" t="s">
        <v>61</v>
      </c>
      <c r="AG6" s="46" t="s">
        <v>62</v>
      </c>
      <c r="AH6" s="46" t="s">
        <v>63</v>
      </c>
      <c r="AI6" s="46" t="s">
        <v>64</v>
      </c>
      <c r="AJ6" s="46" t="s">
        <v>65</v>
      </c>
      <c r="AK6" s="46" t="s">
        <v>66</v>
      </c>
      <c r="AL6" s="35" t="s">
        <v>131</v>
      </c>
      <c r="AM6" s="35"/>
      <c r="AN6" s="35" t="s">
        <v>67</v>
      </c>
      <c r="AO6" s="35"/>
      <c r="AP6" s="35" t="s">
        <v>68</v>
      </c>
      <c r="AQ6" s="35"/>
      <c r="AR6" s="35" t="s">
        <v>69</v>
      </c>
      <c r="AS6" s="35"/>
      <c r="AT6" s="35" t="s">
        <v>70</v>
      </c>
      <c r="AU6" s="35"/>
      <c r="AV6" s="35" t="s">
        <v>71</v>
      </c>
      <c r="AW6" s="36" t="s">
        <v>72</v>
      </c>
      <c r="AX6" s="51" t="s">
        <v>138</v>
      </c>
      <c r="AY6" s="50" t="s">
        <v>73</v>
      </c>
      <c r="AZ6" s="50" t="s">
        <v>139</v>
      </c>
      <c r="BA6" s="50" t="s">
        <v>74</v>
      </c>
      <c r="BB6" s="50" t="s">
        <v>75</v>
      </c>
      <c r="BC6" s="52" t="s">
        <v>76</v>
      </c>
      <c r="BD6" s="52" t="s">
        <v>77</v>
      </c>
      <c r="BE6" s="52" t="s">
        <v>11</v>
      </c>
      <c r="BF6" s="52" t="s">
        <v>78</v>
      </c>
      <c r="BG6" s="52" t="s">
        <v>79</v>
      </c>
      <c r="BH6" s="52" t="s">
        <v>74</v>
      </c>
      <c r="BI6" s="52" t="s">
        <v>75</v>
      </c>
      <c r="BJ6" s="55" t="s">
        <v>76</v>
      </c>
      <c r="BK6" s="55" t="s">
        <v>77</v>
      </c>
      <c r="BL6" s="55" t="s">
        <v>11</v>
      </c>
      <c r="BM6" s="55" t="s">
        <v>78</v>
      </c>
      <c r="BN6" s="55" t="s">
        <v>79</v>
      </c>
      <c r="BO6" s="55" t="s">
        <v>74</v>
      </c>
      <c r="BP6" s="55" t="s">
        <v>75</v>
      </c>
      <c r="BQ6" s="56" t="s">
        <v>76</v>
      </c>
      <c r="BR6" s="56" t="s">
        <v>77</v>
      </c>
      <c r="BS6" s="56" t="s">
        <v>11</v>
      </c>
      <c r="BT6" s="56" t="s">
        <v>78</v>
      </c>
      <c r="BU6" s="56" t="s">
        <v>79</v>
      </c>
      <c r="BV6" s="56" t="s">
        <v>74</v>
      </c>
      <c r="BW6" s="56" t="s">
        <v>75</v>
      </c>
      <c r="BX6" s="59" t="s">
        <v>76</v>
      </c>
      <c r="BY6" s="59" t="s">
        <v>77</v>
      </c>
      <c r="BZ6" s="59" t="s">
        <v>11</v>
      </c>
      <c r="CA6" s="59" t="s">
        <v>78</v>
      </c>
      <c r="CB6" s="59" t="s">
        <v>79</v>
      </c>
      <c r="CC6" s="59" t="s">
        <v>74</v>
      </c>
      <c r="CD6" s="59" t="s">
        <v>75</v>
      </c>
      <c r="CE6" s="55" t="s">
        <v>76</v>
      </c>
      <c r="CF6" s="55" t="s">
        <v>11</v>
      </c>
      <c r="CG6" s="55" t="s">
        <v>80</v>
      </c>
      <c r="CH6" s="55" t="s">
        <v>81</v>
      </c>
      <c r="CI6" s="55" t="s">
        <v>135</v>
      </c>
      <c r="CJ6" s="55" t="s">
        <v>143</v>
      </c>
      <c r="CK6" s="55" t="s">
        <v>82</v>
      </c>
      <c r="CL6" s="73" t="s">
        <v>76</v>
      </c>
      <c r="CM6" s="73" t="s">
        <v>149</v>
      </c>
      <c r="CN6" s="73" t="s">
        <v>79</v>
      </c>
      <c r="CO6" s="73" t="s">
        <v>151</v>
      </c>
      <c r="CP6" s="73" t="s">
        <v>152</v>
      </c>
      <c r="CQ6" s="73" t="s">
        <v>143</v>
      </c>
      <c r="CR6" s="73" t="s">
        <v>153</v>
      </c>
      <c r="CS6" s="76" t="s">
        <v>76</v>
      </c>
      <c r="CT6" s="76" t="s">
        <v>11</v>
      </c>
      <c r="CU6" s="76" t="s">
        <v>83</v>
      </c>
      <c r="CV6" s="76" t="s">
        <v>80</v>
      </c>
      <c r="CW6" s="76" t="s">
        <v>81</v>
      </c>
      <c r="CX6" s="76" t="s">
        <v>135</v>
      </c>
      <c r="CY6" s="76" t="s">
        <v>143</v>
      </c>
      <c r="CZ6" s="76" t="s">
        <v>82</v>
      </c>
      <c r="DA6" s="67" t="s">
        <v>76</v>
      </c>
      <c r="DB6" s="67" t="s">
        <v>11</v>
      </c>
      <c r="DC6" s="67" t="s">
        <v>83</v>
      </c>
      <c r="DD6" s="67" t="s">
        <v>80</v>
      </c>
      <c r="DE6" s="67" t="s">
        <v>81</v>
      </c>
      <c r="DF6" s="67" t="s">
        <v>135</v>
      </c>
      <c r="DG6" s="67" t="s">
        <v>143</v>
      </c>
      <c r="DH6" s="67" t="s">
        <v>82</v>
      </c>
      <c r="DI6" s="56" t="s">
        <v>76</v>
      </c>
      <c r="DJ6" s="56" t="s">
        <v>11</v>
      </c>
      <c r="DK6" s="56" t="s">
        <v>83</v>
      </c>
      <c r="DL6" s="56" t="s">
        <v>80</v>
      </c>
      <c r="DM6" s="56" t="s">
        <v>81</v>
      </c>
      <c r="DN6" s="56" t="s">
        <v>135</v>
      </c>
      <c r="DO6" s="56" t="s">
        <v>143</v>
      </c>
      <c r="DP6" s="56" t="s">
        <v>82</v>
      </c>
      <c r="DQ6" s="73" t="s">
        <v>76</v>
      </c>
      <c r="DR6" s="73" t="s">
        <v>149</v>
      </c>
      <c r="DS6" s="73" t="s">
        <v>79</v>
      </c>
      <c r="DT6" s="73" t="s">
        <v>151</v>
      </c>
      <c r="DU6" s="73" t="s">
        <v>152</v>
      </c>
      <c r="DV6" s="73" t="s">
        <v>143</v>
      </c>
      <c r="DW6" s="73" t="s">
        <v>153</v>
      </c>
      <c r="DX6" s="73" t="s">
        <v>318</v>
      </c>
      <c r="DY6" s="73" t="s">
        <v>319</v>
      </c>
      <c r="DZ6" s="76" t="s">
        <v>76</v>
      </c>
      <c r="EA6" s="76" t="s">
        <v>11</v>
      </c>
      <c r="EB6" s="76" t="s">
        <v>83</v>
      </c>
      <c r="EC6" s="76" t="s">
        <v>80</v>
      </c>
      <c r="ED6" s="76" t="s">
        <v>81</v>
      </c>
      <c r="EE6" s="76" t="s">
        <v>135</v>
      </c>
      <c r="EF6" s="76" t="s">
        <v>143</v>
      </c>
      <c r="EG6" s="76" t="s">
        <v>82</v>
      </c>
      <c r="EH6" s="76" t="s">
        <v>318</v>
      </c>
      <c r="EI6" s="76" t="s">
        <v>319</v>
      </c>
      <c r="EJ6" s="67" t="s">
        <v>76</v>
      </c>
      <c r="EK6" s="67" t="s">
        <v>11</v>
      </c>
      <c r="EL6" s="67" t="s">
        <v>83</v>
      </c>
      <c r="EM6" s="67" t="s">
        <v>80</v>
      </c>
      <c r="EN6" s="67" t="s">
        <v>81</v>
      </c>
      <c r="EO6" s="67" t="s">
        <v>135</v>
      </c>
      <c r="EP6" s="67" t="s">
        <v>143</v>
      </c>
      <c r="EQ6" s="67" t="s">
        <v>82</v>
      </c>
      <c r="ER6" s="67" t="s">
        <v>318</v>
      </c>
      <c r="ES6" s="67" t="s">
        <v>319</v>
      </c>
      <c r="ET6" s="56" t="s">
        <v>76</v>
      </c>
      <c r="EU6" s="56" t="s">
        <v>11</v>
      </c>
      <c r="EV6" s="56" t="s">
        <v>83</v>
      </c>
      <c r="EW6" s="56" t="s">
        <v>80</v>
      </c>
      <c r="EX6" s="56" t="s">
        <v>81</v>
      </c>
      <c r="EY6" s="56" t="s">
        <v>135</v>
      </c>
      <c r="EZ6" s="56" t="s">
        <v>143</v>
      </c>
      <c r="FA6" s="56" t="s">
        <v>82</v>
      </c>
      <c r="FB6" s="56" t="s">
        <v>318</v>
      </c>
      <c r="FC6" s="56" t="s">
        <v>319</v>
      </c>
    </row>
    <row r="7" spans="1:180" s="1" customFormat="1" ht="14.25" customHeight="1" x14ac:dyDescent="0.2">
      <c r="A7" s="67"/>
      <c r="B7" s="67" t="s">
        <v>91</v>
      </c>
      <c r="C7" s="68" t="s">
        <v>142</v>
      </c>
      <c r="D7" s="30" t="s">
        <v>92</v>
      </c>
      <c r="E7" s="30" t="s">
        <v>93</v>
      </c>
      <c r="F7" s="31" t="s">
        <v>94</v>
      </c>
      <c r="G7" s="30" t="s">
        <v>92</v>
      </c>
      <c r="H7" s="30" t="s">
        <v>93</v>
      </c>
      <c r="I7" s="31" t="s">
        <v>94</v>
      </c>
      <c r="J7" s="31" t="s">
        <v>94</v>
      </c>
      <c r="K7" s="30" t="s">
        <v>93</v>
      </c>
      <c r="L7" s="30" t="s">
        <v>95</v>
      </c>
      <c r="M7" s="31" t="s">
        <v>96</v>
      </c>
      <c r="N7" s="30" t="s">
        <v>93</v>
      </c>
      <c r="O7" s="30" t="s">
        <v>95</v>
      </c>
      <c r="P7" s="31" t="s">
        <v>96</v>
      </c>
      <c r="Q7" s="31" t="s">
        <v>96</v>
      </c>
      <c r="R7" s="46" t="s">
        <v>95</v>
      </c>
      <c r="S7" s="46" t="s">
        <v>97</v>
      </c>
      <c r="T7" s="46" t="s">
        <v>98</v>
      </c>
      <c r="U7" s="46" t="s">
        <v>99</v>
      </c>
      <c r="V7" s="46" t="s">
        <v>100</v>
      </c>
      <c r="W7" s="46"/>
      <c r="X7" s="46" t="s">
        <v>98</v>
      </c>
      <c r="Y7" s="46" t="s">
        <v>98</v>
      </c>
      <c r="Z7" s="46" t="s">
        <v>101</v>
      </c>
      <c r="AA7" s="46" t="s">
        <v>98</v>
      </c>
      <c r="AB7" s="46" t="s">
        <v>99</v>
      </c>
      <c r="AC7" s="46" t="s">
        <v>99</v>
      </c>
      <c r="AD7" s="46" t="s">
        <v>102</v>
      </c>
      <c r="AE7" s="46" t="s">
        <v>103</v>
      </c>
      <c r="AF7" s="46" t="s">
        <v>104</v>
      </c>
      <c r="AG7" s="46" t="s">
        <v>105</v>
      </c>
      <c r="AH7" s="46" t="s">
        <v>105</v>
      </c>
      <c r="AI7" s="46" t="s">
        <v>106</v>
      </c>
      <c r="AJ7" s="46" t="s">
        <v>107</v>
      </c>
      <c r="AK7" s="46" t="s">
        <v>108</v>
      </c>
      <c r="AL7" s="35" t="s">
        <v>109</v>
      </c>
      <c r="AM7" s="35"/>
      <c r="AN7" s="35" t="s">
        <v>110</v>
      </c>
      <c r="AO7" s="35"/>
      <c r="AP7" s="35" t="s">
        <v>110</v>
      </c>
      <c r="AQ7" s="35"/>
      <c r="AR7" s="35" t="s">
        <v>110</v>
      </c>
      <c r="AS7" s="35"/>
      <c r="AT7" s="35" t="s">
        <v>110</v>
      </c>
      <c r="AU7" s="35"/>
      <c r="AV7" s="29"/>
      <c r="AW7" s="36"/>
      <c r="AX7" s="49" t="s">
        <v>111</v>
      </c>
      <c r="AY7" s="50" t="s">
        <v>115</v>
      </c>
      <c r="AZ7" s="50" t="s">
        <v>112</v>
      </c>
      <c r="BA7" s="50" t="s">
        <v>113</v>
      </c>
      <c r="BB7" s="50" t="s">
        <v>285</v>
      </c>
      <c r="BC7" s="52" t="s">
        <v>92</v>
      </c>
      <c r="BD7" s="52" t="s">
        <v>114</v>
      </c>
      <c r="BE7" s="52" t="s">
        <v>115</v>
      </c>
      <c r="BF7" s="52" t="s">
        <v>116</v>
      </c>
      <c r="BG7" s="52" t="s">
        <v>98</v>
      </c>
      <c r="BH7" s="52" t="s">
        <v>113</v>
      </c>
      <c r="BI7" s="52" t="s">
        <v>285</v>
      </c>
      <c r="BJ7" s="55" t="s">
        <v>92</v>
      </c>
      <c r="BK7" s="55" t="s">
        <v>114</v>
      </c>
      <c r="BL7" s="55" t="s">
        <v>115</v>
      </c>
      <c r="BM7" s="55" t="s">
        <v>116</v>
      </c>
      <c r="BN7" s="55" t="s">
        <v>98</v>
      </c>
      <c r="BO7" s="55" t="s">
        <v>113</v>
      </c>
      <c r="BP7" s="55" t="s">
        <v>285</v>
      </c>
      <c r="BQ7" s="56" t="s">
        <v>92</v>
      </c>
      <c r="BR7" s="56" t="s">
        <v>114</v>
      </c>
      <c r="BS7" s="56" t="s">
        <v>115</v>
      </c>
      <c r="BT7" s="56" t="s">
        <v>116</v>
      </c>
      <c r="BU7" s="56" t="s">
        <v>98</v>
      </c>
      <c r="BV7" s="56" t="s">
        <v>113</v>
      </c>
      <c r="BW7" s="56" t="s">
        <v>285</v>
      </c>
      <c r="BX7" s="59" t="s">
        <v>92</v>
      </c>
      <c r="BY7" s="59" t="s">
        <v>114</v>
      </c>
      <c r="BZ7" s="59" t="s">
        <v>115</v>
      </c>
      <c r="CA7" s="59" t="s">
        <v>116</v>
      </c>
      <c r="CB7" s="59" t="s">
        <v>98</v>
      </c>
      <c r="CC7" s="59" t="s">
        <v>113</v>
      </c>
      <c r="CD7" s="59" t="s">
        <v>285</v>
      </c>
      <c r="CE7" s="55" t="s">
        <v>92</v>
      </c>
      <c r="CF7" s="55" t="s">
        <v>115</v>
      </c>
      <c r="CG7" s="55" t="s">
        <v>98</v>
      </c>
      <c r="CH7" s="55" t="s">
        <v>117</v>
      </c>
      <c r="CI7" s="55" t="s">
        <v>95</v>
      </c>
      <c r="CJ7" s="55" t="s">
        <v>97</v>
      </c>
      <c r="CK7" s="55" t="s">
        <v>314</v>
      </c>
      <c r="CL7" s="73" t="s">
        <v>92</v>
      </c>
      <c r="CM7" s="73" t="s">
        <v>115</v>
      </c>
      <c r="CN7" s="73" t="s">
        <v>98</v>
      </c>
      <c r="CO7" s="73" t="s">
        <v>117</v>
      </c>
      <c r="CP7" s="73" t="s">
        <v>95</v>
      </c>
      <c r="CQ7" s="73" t="s">
        <v>97</v>
      </c>
      <c r="CR7" s="73" t="s">
        <v>314</v>
      </c>
      <c r="CS7" s="76" t="s">
        <v>92</v>
      </c>
      <c r="CT7" s="76" t="s">
        <v>115</v>
      </c>
      <c r="CU7" s="76" t="s">
        <v>118</v>
      </c>
      <c r="CV7" s="76" t="s">
        <v>98</v>
      </c>
      <c r="CW7" s="76" t="s">
        <v>117</v>
      </c>
      <c r="CX7" s="76" t="s">
        <v>95</v>
      </c>
      <c r="CY7" s="76" t="s">
        <v>97</v>
      </c>
      <c r="CZ7" s="76" t="s">
        <v>314</v>
      </c>
      <c r="DA7" s="67" t="s">
        <v>92</v>
      </c>
      <c r="DB7" s="67" t="s">
        <v>115</v>
      </c>
      <c r="DC7" s="67" t="s">
        <v>118</v>
      </c>
      <c r="DD7" s="67" t="s">
        <v>98</v>
      </c>
      <c r="DE7" s="67" t="s">
        <v>117</v>
      </c>
      <c r="DF7" s="67" t="s">
        <v>95</v>
      </c>
      <c r="DG7" s="67" t="s">
        <v>97</v>
      </c>
      <c r="DH7" s="67" t="s">
        <v>314</v>
      </c>
      <c r="DI7" s="56" t="s">
        <v>92</v>
      </c>
      <c r="DJ7" s="56" t="s">
        <v>115</v>
      </c>
      <c r="DK7" s="56" t="s">
        <v>118</v>
      </c>
      <c r="DL7" s="56" t="s">
        <v>98</v>
      </c>
      <c r="DM7" s="56" t="s">
        <v>117</v>
      </c>
      <c r="DN7" s="56" t="s">
        <v>95</v>
      </c>
      <c r="DO7" s="56" t="s">
        <v>97</v>
      </c>
      <c r="DP7" s="56" t="s">
        <v>314</v>
      </c>
      <c r="DQ7" s="73" t="s">
        <v>92</v>
      </c>
      <c r="DR7" s="73" t="s">
        <v>115</v>
      </c>
      <c r="DS7" s="73" t="s">
        <v>98</v>
      </c>
      <c r="DT7" s="73" t="s">
        <v>117</v>
      </c>
      <c r="DU7" s="73" t="s">
        <v>95</v>
      </c>
      <c r="DV7" s="73" t="s">
        <v>97</v>
      </c>
      <c r="DW7" s="73" t="s">
        <v>314</v>
      </c>
      <c r="DX7" s="73" t="s">
        <v>320</v>
      </c>
      <c r="DY7" s="73" t="s">
        <v>320</v>
      </c>
      <c r="DZ7" s="76" t="s">
        <v>92</v>
      </c>
      <c r="EA7" s="76" t="s">
        <v>115</v>
      </c>
      <c r="EB7" s="76" t="s">
        <v>118</v>
      </c>
      <c r="EC7" s="76" t="s">
        <v>98</v>
      </c>
      <c r="ED7" s="76" t="s">
        <v>117</v>
      </c>
      <c r="EE7" s="76" t="s">
        <v>95</v>
      </c>
      <c r="EF7" s="76" t="s">
        <v>97</v>
      </c>
      <c r="EG7" s="76" t="s">
        <v>314</v>
      </c>
      <c r="EH7" s="76" t="s">
        <v>320</v>
      </c>
      <c r="EI7" s="76" t="s">
        <v>320</v>
      </c>
      <c r="EJ7" s="67" t="s">
        <v>92</v>
      </c>
      <c r="EK7" s="67" t="s">
        <v>115</v>
      </c>
      <c r="EL7" s="67" t="s">
        <v>118</v>
      </c>
      <c r="EM7" s="67" t="s">
        <v>98</v>
      </c>
      <c r="EN7" s="67" t="s">
        <v>117</v>
      </c>
      <c r="EO7" s="67" t="s">
        <v>95</v>
      </c>
      <c r="EP7" s="67" t="s">
        <v>97</v>
      </c>
      <c r="EQ7" s="67" t="s">
        <v>314</v>
      </c>
      <c r="ER7" s="67" t="s">
        <v>320</v>
      </c>
      <c r="ES7" s="67" t="s">
        <v>320</v>
      </c>
      <c r="ET7" s="56" t="s">
        <v>92</v>
      </c>
      <c r="EU7" s="56" t="s">
        <v>115</v>
      </c>
      <c r="EV7" s="56" t="s">
        <v>118</v>
      </c>
      <c r="EW7" s="56" t="s">
        <v>98</v>
      </c>
      <c r="EX7" s="56" t="s">
        <v>117</v>
      </c>
      <c r="EY7" s="56" t="s">
        <v>95</v>
      </c>
      <c r="EZ7" s="56" t="s">
        <v>97</v>
      </c>
      <c r="FA7" s="56" t="s">
        <v>314</v>
      </c>
      <c r="FB7" s="56" t="s">
        <v>320</v>
      </c>
      <c r="FC7" s="56" t="s">
        <v>320</v>
      </c>
    </row>
    <row r="8" spans="1:180" s="14" customFormat="1" x14ac:dyDescent="0.2">
      <c r="A8" s="118" t="s">
        <v>341</v>
      </c>
      <c r="B8" s="13" t="s">
        <v>340</v>
      </c>
      <c r="D8" s="14">
        <v>2200</v>
      </c>
      <c r="E8" s="14">
        <v>17</v>
      </c>
      <c r="F8" s="14">
        <f>D8/1000*E8</f>
        <v>37.400000000000006</v>
      </c>
      <c r="G8" s="14">
        <v>2200</v>
      </c>
      <c r="H8" s="14">
        <v>1</v>
      </c>
      <c r="I8" s="14">
        <f>G8/1000*H8</f>
        <v>2.2000000000000002</v>
      </c>
      <c r="J8" s="14">
        <f>F8+I8</f>
        <v>39.600000000000009</v>
      </c>
      <c r="K8" s="14">
        <v>17</v>
      </c>
      <c r="L8" s="14">
        <v>90</v>
      </c>
      <c r="M8" s="23">
        <f>(98/L8-1)*K8*100</f>
        <v>151.11111111111094</v>
      </c>
      <c r="N8" s="14">
        <v>1</v>
      </c>
      <c r="O8" s="14">
        <v>90</v>
      </c>
      <c r="P8" s="23">
        <f>(98/O8-1)*N8*100</f>
        <v>8.8888888888888786</v>
      </c>
      <c r="Q8" s="23">
        <f>M8+P8</f>
        <v>159.99999999999983</v>
      </c>
      <c r="R8" s="14">
        <v>93</v>
      </c>
      <c r="S8" s="24">
        <f>R8/D8*100</f>
        <v>4.2272727272727275</v>
      </c>
      <c r="T8" s="14">
        <v>48</v>
      </c>
      <c r="U8" s="14">
        <v>70</v>
      </c>
      <c r="X8" s="14">
        <v>48</v>
      </c>
      <c r="Y8" s="14">
        <v>70</v>
      </c>
      <c r="Z8" s="14">
        <v>22</v>
      </c>
      <c r="AA8" s="14">
        <v>89</v>
      </c>
      <c r="AB8" s="14">
        <v>65</v>
      </c>
      <c r="AC8" s="14">
        <v>30</v>
      </c>
      <c r="AD8" s="14">
        <v>-35</v>
      </c>
      <c r="AE8" s="14">
        <v>75.099999999999994</v>
      </c>
      <c r="AF8" s="14">
        <v>8</v>
      </c>
      <c r="AG8" s="14">
        <v>3</v>
      </c>
      <c r="AH8" s="14">
        <v>3</v>
      </c>
      <c r="AI8" s="14">
        <v>2</v>
      </c>
      <c r="AJ8" s="14">
        <v>2</v>
      </c>
      <c r="AK8" s="14">
        <v>1.0149999999999999</v>
      </c>
      <c r="AL8" s="14">
        <v>1</v>
      </c>
      <c r="AN8" s="14">
        <v>0</v>
      </c>
      <c r="AP8" s="14">
        <v>0</v>
      </c>
      <c r="AR8" s="14">
        <v>0</v>
      </c>
      <c r="AT8" s="14">
        <v>0</v>
      </c>
      <c r="AV8" s="14">
        <f>SUM(AL8:AT8)</f>
        <v>1</v>
      </c>
      <c r="AW8" s="14" t="s">
        <v>146</v>
      </c>
      <c r="AX8" s="14">
        <v>3</v>
      </c>
      <c r="AY8" s="14">
        <v>180</v>
      </c>
      <c r="AZ8" s="14">
        <v>22</v>
      </c>
      <c r="BA8" s="14">
        <v>6</v>
      </c>
      <c r="BB8" s="14">
        <v>8</v>
      </c>
      <c r="BC8" s="14">
        <v>34</v>
      </c>
      <c r="BD8" s="14" t="s">
        <v>147</v>
      </c>
      <c r="BE8" s="14">
        <v>30</v>
      </c>
      <c r="BF8" s="14">
        <v>6</v>
      </c>
      <c r="BG8" s="14">
        <v>125</v>
      </c>
      <c r="BH8" s="14">
        <v>5</v>
      </c>
      <c r="BI8" s="14">
        <v>8</v>
      </c>
      <c r="BJ8" s="14">
        <v>34</v>
      </c>
      <c r="BK8" s="14" t="s">
        <v>148</v>
      </c>
      <c r="BL8" s="14">
        <v>90</v>
      </c>
      <c r="BO8" s="14">
        <v>6</v>
      </c>
      <c r="BP8" s="14">
        <v>8</v>
      </c>
      <c r="BQ8" s="14">
        <v>2400</v>
      </c>
      <c r="BR8" s="14" t="s">
        <v>147</v>
      </c>
      <c r="BS8" s="14">
        <v>30</v>
      </c>
      <c r="BT8" s="14">
        <v>7</v>
      </c>
      <c r="BU8" s="14">
        <v>140</v>
      </c>
      <c r="BV8" s="14">
        <v>6</v>
      </c>
      <c r="BW8" s="14">
        <v>8</v>
      </c>
      <c r="CE8" s="14">
        <v>2500</v>
      </c>
      <c r="CF8" s="14">
        <v>90</v>
      </c>
      <c r="CG8" s="14">
        <v>72</v>
      </c>
      <c r="CI8" s="14">
        <v>94</v>
      </c>
      <c r="CJ8" s="14">
        <f>CI8/CE8*100</f>
        <v>3.7600000000000002</v>
      </c>
      <c r="CL8" s="14">
        <v>2500</v>
      </c>
      <c r="CM8" s="14">
        <v>60</v>
      </c>
      <c r="CN8" s="14">
        <v>145</v>
      </c>
      <c r="CO8" s="14">
        <v>2.5</v>
      </c>
      <c r="CP8" s="14">
        <v>90</v>
      </c>
      <c r="CQ8" s="24">
        <f>CP8/CL8*100</f>
        <v>3.5999999999999996</v>
      </c>
      <c r="CR8" s="14">
        <v>7</v>
      </c>
      <c r="CS8" s="14">
        <v>2500</v>
      </c>
      <c r="CT8" s="14">
        <v>20</v>
      </c>
      <c r="CU8" s="14">
        <v>12</v>
      </c>
      <c r="CV8" s="14">
        <v>140</v>
      </c>
      <c r="CW8" s="14">
        <v>2.4</v>
      </c>
      <c r="CX8" s="14">
        <v>91</v>
      </c>
      <c r="CY8" s="14">
        <f>CX8/CS8*100</f>
        <v>3.64</v>
      </c>
      <c r="CZ8" s="14">
        <v>7</v>
      </c>
      <c r="DA8" s="14">
        <v>2500</v>
      </c>
      <c r="DB8" s="14">
        <v>20</v>
      </c>
      <c r="DC8" s="14">
        <v>12</v>
      </c>
      <c r="DD8" s="14">
        <v>145</v>
      </c>
      <c r="DE8" s="14">
        <v>2.6</v>
      </c>
      <c r="DF8" s="14">
        <v>90</v>
      </c>
      <c r="DG8" s="24">
        <f>DF8/DA8*100</f>
        <v>3.5999999999999996</v>
      </c>
      <c r="DH8" s="14">
        <v>7</v>
      </c>
      <c r="DI8" s="14">
        <v>2500</v>
      </c>
      <c r="DJ8" s="14">
        <v>20</v>
      </c>
      <c r="DK8" s="14">
        <v>12</v>
      </c>
      <c r="DL8" s="14">
        <v>150</v>
      </c>
      <c r="DM8" s="14">
        <v>2.5</v>
      </c>
      <c r="DN8" s="14">
        <v>89</v>
      </c>
      <c r="DO8" s="14">
        <f>DN8/DI8*100</f>
        <v>3.56</v>
      </c>
      <c r="DP8" s="14">
        <v>7</v>
      </c>
      <c r="DQ8" s="14">
        <v>2500</v>
      </c>
      <c r="DR8" s="14">
        <v>60</v>
      </c>
      <c r="DS8" s="14">
        <v>145</v>
      </c>
      <c r="DT8" s="14">
        <v>2.5</v>
      </c>
      <c r="DU8" s="14">
        <v>90</v>
      </c>
      <c r="DV8" s="24">
        <f>DU8/DQ8*100</f>
        <v>3.5999999999999996</v>
      </c>
      <c r="DW8" s="14">
        <v>7</v>
      </c>
      <c r="DX8" s="14">
        <v>21</v>
      </c>
      <c r="DY8" s="14">
        <v>36.5</v>
      </c>
      <c r="DZ8" s="14">
        <v>2500</v>
      </c>
      <c r="EA8" s="14">
        <v>20</v>
      </c>
      <c r="EB8" s="14">
        <v>12</v>
      </c>
      <c r="EC8" s="14">
        <v>140</v>
      </c>
      <c r="ED8" s="14">
        <v>2.4</v>
      </c>
      <c r="EE8" s="14">
        <v>91</v>
      </c>
      <c r="EF8" s="14">
        <f>EE8/DZ8*100</f>
        <v>3.64</v>
      </c>
      <c r="EG8" s="14">
        <v>7</v>
      </c>
      <c r="EH8" s="14">
        <v>21</v>
      </c>
      <c r="EI8" s="14">
        <v>36.5</v>
      </c>
      <c r="EJ8" s="14">
        <v>2500</v>
      </c>
      <c r="EK8" s="14">
        <v>20</v>
      </c>
      <c r="EL8" s="14">
        <v>12</v>
      </c>
      <c r="EM8" s="14">
        <v>145</v>
      </c>
      <c r="EN8" s="14">
        <v>2.6</v>
      </c>
      <c r="EO8" s="14">
        <v>90</v>
      </c>
      <c r="EP8" s="24">
        <f>EO8/EJ8*100</f>
        <v>3.5999999999999996</v>
      </c>
      <c r="EQ8" s="14">
        <v>7</v>
      </c>
      <c r="ER8" s="14">
        <v>21</v>
      </c>
      <c r="ES8" s="14">
        <v>36.5</v>
      </c>
      <c r="ET8" s="14">
        <v>2500</v>
      </c>
      <c r="EU8" s="14">
        <v>20</v>
      </c>
      <c r="EV8" s="14">
        <v>12</v>
      </c>
      <c r="EW8" s="14">
        <v>150</v>
      </c>
      <c r="EX8" s="14">
        <v>2.5</v>
      </c>
      <c r="EY8" s="14">
        <v>89</v>
      </c>
      <c r="EZ8" s="14">
        <f>EY8/ET8*100</f>
        <v>3.56</v>
      </c>
      <c r="FA8" s="14">
        <v>7</v>
      </c>
      <c r="FB8" s="14">
        <v>21</v>
      </c>
      <c r="FC8" s="14">
        <v>36.5</v>
      </c>
    </row>
    <row r="9" spans="1:180" s="14" customFormat="1" x14ac:dyDescent="0.2">
      <c r="A9" s="13"/>
      <c r="B9" s="13"/>
      <c r="F9" s="105" t="s">
        <v>273</v>
      </c>
      <c r="I9" s="105" t="s">
        <v>273</v>
      </c>
      <c r="J9" s="105" t="s">
        <v>273</v>
      </c>
      <c r="M9" s="105" t="s">
        <v>273</v>
      </c>
      <c r="P9" s="105" t="s">
        <v>273</v>
      </c>
      <c r="Q9" s="105" t="s">
        <v>273</v>
      </c>
      <c r="S9" s="105" t="s">
        <v>273</v>
      </c>
      <c r="AV9" s="105" t="s">
        <v>273</v>
      </c>
      <c r="CJ9" s="105" t="s">
        <v>273</v>
      </c>
      <c r="CQ9" s="105" t="s">
        <v>273</v>
      </c>
      <c r="CY9" s="105" t="s">
        <v>273</v>
      </c>
      <c r="DG9" s="105" t="s">
        <v>273</v>
      </c>
      <c r="DO9" s="105" t="s">
        <v>273</v>
      </c>
      <c r="DV9" s="105" t="s">
        <v>273</v>
      </c>
      <c r="EF9" s="105" t="s">
        <v>273</v>
      </c>
      <c r="EP9" s="105" t="s">
        <v>273</v>
      </c>
      <c r="EZ9" s="105" t="s">
        <v>273</v>
      </c>
    </row>
    <row r="10" spans="1:180" x14ac:dyDescent="0.2">
      <c r="A10" s="96" t="s">
        <v>123</v>
      </c>
      <c r="B10" s="96"/>
      <c r="C10" s="97"/>
      <c r="D10" s="97"/>
      <c r="E10" s="97"/>
      <c r="F10" s="98"/>
      <c r="G10" s="99"/>
      <c r="H10" s="99"/>
      <c r="I10" s="98"/>
      <c r="J10" s="98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</row>
    <row r="11" spans="1:180" x14ac:dyDescent="0.2">
      <c r="A11" s="3" t="s">
        <v>293</v>
      </c>
      <c r="B11" s="138"/>
      <c r="C11">
        <v>1</v>
      </c>
      <c r="F11" s="103">
        <f t="shared" ref="F11:F80" si="0">D11/1000*E11</f>
        <v>0</v>
      </c>
      <c r="G11" s="63"/>
      <c r="H11" s="63"/>
      <c r="I11" s="103">
        <f t="shared" ref="I11:I80" si="1">G11/1000*H11</f>
        <v>0</v>
      </c>
      <c r="J11" s="103">
        <f t="shared" ref="J11:J80" si="2">F11+I11</f>
        <v>0</v>
      </c>
      <c r="M11" s="103" t="e">
        <f t="shared" ref="M11:M51" si="3">(98/L11-1)*K11*100</f>
        <v>#DIV/0!</v>
      </c>
      <c r="N11" s="2"/>
      <c r="O11" s="2"/>
      <c r="P11" s="103" t="e">
        <f>(98/O11-1)*N11*100</f>
        <v>#DIV/0!</v>
      </c>
      <c r="Q11" s="103" t="e">
        <f>M11+P11</f>
        <v>#DIV/0!</v>
      </c>
      <c r="R11" s="21"/>
      <c r="S11" s="106" t="e">
        <f>R11/D11*100</f>
        <v>#DIV/0!</v>
      </c>
      <c r="AL11" s="108" t="s">
        <v>290</v>
      </c>
      <c r="AM11" s="108"/>
      <c r="AN11" s="107"/>
      <c r="AO11" s="107"/>
      <c r="AP11" s="107"/>
      <c r="AQ11" s="107"/>
      <c r="AR11" s="107"/>
      <c r="AS11" s="107"/>
      <c r="AT11" s="107"/>
      <c r="AU11" s="107"/>
      <c r="AV11" s="107"/>
      <c r="CJ11" s="109" t="e">
        <f t="shared" ref="CJ11:CJ89" si="4">CI11/CE11*100</f>
        <v>#DIV/0!</v>
      </c>
      <c r="CQ11" s="119" t="e">
        <f t="shared" ref="CQ11:CQ89" si="5">CP11/CL11*100</f>
        <v>#DIV/0!</v>
      </c>
      <c r="CY11" s="119" t="e">
        <f t="shared" ref="CY11:CY89" si="6">CX11/CS11*100</f>
        <v>#DIV/0!</v>
      </c>
      <c r="DG11" s="120" t="e">
        <f t="shared" ref="DG11:DG89" si="7">DF11/DA11*100</f>
        <v>#DIV/0!</v>
      </c>
      <c r="DO11" s="119" t="e">
        <f t="shared" ref="DO11:DO89" si="8">DN11/DI11*100</f>
        <v>#DIV/0!</v>
      </c>
      <c r="DV11" s="119" t="e">
        <f t="shared" ref="DV11:DV20" si="9">DU11/DQ11*100</f>
        <v>#DIV/0!</v>
      </c>
      <c r="EF11" s="119" t="e">
        <f t="shared" ref="EF11:EF20" si="10">EE11/DZ11*100</f>
        <v>#DIV/0!</v>
      </c>
      <c r="EP11" s="120" t="e">
        <f t="shared" ref="EP11:EP20" si="11">EO11/EJ11*100</f>
        <v>#DIV/0!</v>
      </c>
      <c r="EZ11" s="119" t="e">
        <f t="shared" ref="EZ11:EZ20" si="12">EY11/ET11*100</f>
        <v>#DIV/0!</v>
      </c>
    </row>
    <row r="12" spans="1:180" x14ac:dyDescent="0.2">
      <c r="A12" s="117" t="s">
        <v>300</v>
      </c>
      <c r="B12" s="138"/>
      <c r="C12">
        <v>2</v>
      </c>
      <c r="F12" s="103">
        <f t="shared" si="0"/>
        <v>0</v>
      </c>
      <c r="G12" s="63"/>
      <c r="H12" s="63"/>
      <c r="I12" s="103">
        <f t="shared" si="1"/>
        <v>0</v>
      </c>
      <c r="J12" s="103">
        <f t="shared" si="2"/>
        <v>0</v>
      </c>
      <c r="M12" s="103" t="e">
        <f t="shared" si="3"/>
        <v>#DIV/0!</v>
      </c>
      <c r="N12" s="2"/>
      <c r="O12" s="2"/>
      <c r="P12" s="103" t="e">
        <f t="shared" ref="P12:P51" si="13">(98/O12-1)*N12*100</f>
        <v>#DIV/0!</v>
      </c>
      <c r="Q12" s="103" t="e">
        <f t="shared" ref="Q12:Q51" si="14">M12+P12</f>
        <v>#DIV/0!</v>
      </c>
      <c r="R12" s="21"/>
      <c r="S12" s="106" t="e">
        <f t="shared" ref="S12:S80" si="15">R12/D12*100</f>
        <v>#DIV/0!</v>
      </c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CJ12" s="109" t="e">
        <f t="shared" si="4"/>
        <v>#DIV/0!</v>
      </c>
      <c r="CK12" t="s">
        <v>306</v>
      </c>
      <c r="CQ12" s="119" t="e">
        <f t="shared" si="5"/>
        <v>#DIV/0!</v>
      </c>
      <c r="CY12" s="119" t="e">
        <f t="shared" si="6"/>
        <v>#DIV/0!</v>
      </c>
      <c r="DG12" s="120" t="e">
        <f t="shared" si="7"/>
        <v>#DIV/0!</v>
      </c>
      <c r="DO12" s="119" t="e">
        <f t="shared" si="8"/>
        <v>#DIV/0!</v>
      </c>
      <c r="DV12" s="119" t="e">
        <f t="shared" si="9"/>
        <v>#DIV/0!</v>
      </c>
      <c r="EF12" s="119" t="e">
        <f t="shared" si="10"/>
        <v>#DIV/0!</v>
      </c>
      <c r="EP12" s="120" t="e">
        <f t="shared" si="11"/>
        <v>#DIV/0!</v>
      </c>
      <c r="EZ12" s="119" t="e">
        <f t="shared" si="12"/>
        <v>#DIV/0!</v>
      </c>
    </row>
    <row r="13" spans="1:180" x14ac:dyDescent="0.2">
      <c r="B13" s="138"/>
      <c r="C13">
        <v>3</v>
      </c>
      <c r="F13" s="103">
        <f t="shared" si="0"/>
        <v>0</v>
      </c>
      <c r="G13" s="63"/>
      <c r="H13" s="63"/>
      <c r="I13" s="103">
        <f t="shared" si="1"/>
        <v>0</v>
      </c>
      <c r="J13" s="103">
        <f t="shared" si="2"/>
        <v>0</v>
      </c>
      <c r="M13" s="103" t="e">
        <f t="shared" si="3"/>
        <v>#DIV/0!</v>
      </c>
      <c r="N13" s="2"/>
      <c r="O13" s="2"/>
      <c r="P13" s="103" t="e">
        <f t="shared" si="13"/>
        <v>#DIV/0!</v>
      </c>
      <c r="Q13" s="103" t="e">
        <f t="shared" si="14"/>
        <v>#DIV/0!</v>
      </c>
      <c r="R13" s="21"/>
      <c r="S13" s="106" t="e">
        <f t="shared" si="15"/>
        <v>#DIV/0!</v>
      </c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CJ13" s="109" t="e">
        <f t="shared" si="4"/>
        <v>#DIV/0!</v>
      </c>
      <c r="CQ13" s="119" t="e">
        <f t="shared" si="5"/>
        <v>#DIV/0!</v>
      </c>
      <c r="CY13" s="119" t="e">
        <f t="shared" si="6"/>
        <v>#DIV/0!</v>
      </c>
      <c r="DG13" s="120" t="e">
        <f t="shared" si="7"/>
        <v>#DIV/0!</v>
      </c>
      <c r="DO13" s="119" t="e">
        <f t="shared" si="8"/>
        <v>#DIV/0!</v>
      </c>
      <c r="DV13" s="119" t="e">
        <f t="shared" si="9"/>
        <v>#DIV/0!</v>
      </c>
      <c r="EF13" s="119" t="e">
        <f t="shared" si="10"/>
        <v>#DIV/0!</v>
      </c>
      <c r="EP13" s="120" t="e">
        <f t="shared" si="11"/>
        <v>#DIV/0!</v>
      </c>
      <c r="EZ13" s="119" t="e">
        <f t="shared" si="12"/>
        <v>#DIV/0!</v>
      </c>
    </row>
    <row r="14" spans="1:180" x14ac:dyDescent="0.2">
      <c r="A14" s="15"/>
      <c r="B14" s="138"/>
      <c r="C14">
        <v>4</v>
      </c>
      <c r="F14" s="103">
        <f t="shared" si="0"/>
        <v>0</v>
      </c>
      <c r="G14" s="63"/>
      <c r="H14" s="63"/>
      <c r="I14" s="103">
        <f t="shared" si="1"/>
        <v>0</v>
      </c>
      <c r="J14" s="103">
        <f t="shared" si="2"/>
        <v>0</v>
      </c>
      <c r="M14" s="103" t="e">
        <f t="shared" si="3"/>
        <v>#DIV/0!</v>
      </c>
      <c r="N14" s="2"/>
      <c r="O14" s="2"/>
      <c r="P14" s="103" t="e">
        <f t="shared" si="13"/>
        <v>#DIV/0!</v>
      </c>
      <c r="Q14" s="103" t="e">
        <f t="shared" si="14"/>
        <v>#DIV/0!</v>
      </c>
      <c r="R14" s="21"/>
      <c r="S14" s="106" t="e">
        <f t="shared" si="15"/>
        <v>#DIV/0!</v>
      </c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CJ14" s="109" t="e">
        <f t="shared" si="4"/>
        <v>#DIV/0!</v>
      </c>
      <c r="CQ14" s="119" t="e">
        <f t="shared" si="5"/>
        <v>#DIV/0!</v>
      </c>
      <c r="CY14" s="119" t="e">
        <f t="shared" si="6"/>
        <v>#DIV/0!</v>
      </c>
      <c r="DG14" s="120" t="e">
        <f t="shared" si="7"/>
        <v>#DIV/0!</v>
      </c>
      <c r="DO14" s="119" t="e">
        <f t="shared" si="8"/>
        <v>#DIV/0!</v>
      </c>
      <c r="DV14" s="119" t="e">
        <f t="shared" si="9"/>
        <v>#DIV/0!</v>
      </c>
      <c r="EF14" s="119" t="e">
        <f t="shared" si="10"/>
        <v>#DIV/0!</v>
      </c>
      <c r="EP14" s="120" t="e">
        <f t="shared" si="11"/>
        <v>#DIV/0!</v>
      </c>
      <c r="EZ14" s="119" t="e">
        <f t="shared" si="12"/>
        <v>#DIV/0!</v>
      </c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</row>
    <row r="15" spans="1:180" x14ac:dyDescent="0.2">
      <c r="A15" s="15"/>
      <c r="B15" s="138"/>
      <c r="C15">
        <v>5</v>
      </c>
      <c r="F15" s="103">
        <f t="shared" si="0"/>
        <v>0</v>
      </c>
      <c r="G15" s="63"/>
      <c r="H15" s="63"/>
      <c r="I15" s="103">
        <f t="shared" si="1"/>
        <v>0</v>
      </c>
      <c r="J15" s="103">
        <f t="shared" si="2"/>
        <v>0</v>
      </c>
      <c r="M15" s="103" t="e">
        <f t="shared" si="3"/>
        <v>#DIV/0!</v>
      </c>
      <c r="N15" s="2"/>
      <c r="O15" s="2"/>
      <c r="P15" s="103" t="e">
        <f t="shared" si="13"/>
        <v>#DIV/0!</v>
      </c>
      <c r="Q15" s="103" t="e">
        <f t="shared" si="14"/>
        <v>#DIV/0!</v>
      </c>
      <c r="R15" s="21"/>
      <c r="S15" s="106" t="e">
        <f t="shared" si="15"/>
        <v>#DIV/0!</v>
      </c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CJ15" s="109" t="e">
        <f t="shared" si="4"/>
        <v>#DIV/0!</v>
      </c>
      <c r="CQ15" s="119" t="e">
        <f t="shared" si="5"/>
        <v>#DIV/0!</v>
      </c>
      <c r="CY15" s="119" t="e">
        <f t="shared" si="6"/>
        <v>#DIV/0!</v>
      </c>
      <c r="DG15" s="120" t="e">
        <f t="shared" si="7"/>
        <v>#DIV/0!</v>
      </c>
      <c r="DO15" s="119" t="e">
        <f t="shared" si="8"/>
        <v>#DIV/0!</v>
      </c>
      <c r="DV15" s="119" t="e">
        <f t="shared" si="9"/>
        <v>#DIV/0!</v>
      </c>
      <c r="EF15" s="119" t="e">
        <f t="shared" si="10"/>
        <v>#DIV/0!</v>
      </c>
      <c r="EP15" s="120" t="e">
        <f t="shared" si="11"/>
        <v>#DIV/0!</v>
      </c>
      <c r="EZ15" s="119" t="e">
        <f t="shared" si="12"/>
        <v>#DIV/0!</v>
      </c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</row>
    <row r="16" spans="1:180" x14ac:dyDescent="0.2">
      <c r="A16" s="15"/>
      <c r="B16" s="138"/>
      <c r="C16">
        <v>6</v>
      </c>
      <c r="F16" s="103">
        <f t="shared" si="0"/>
        <v>0</v>
      </c>
      <c r="G16" s="63"/>
      <c r="H16" s="63"/>
      <c r="I16" s="103">
        <f t="shared" si="1"/>
        <v>0</v>
      </c>
      <c r="J16" s="103">
        <f t="shared" si="2"/>
        <v>0</v>
      </c>
      <c r="M16" s="103" t="e">
        <f t="shared" si="3"/>
        <v>#DIV/0!</v>
      </c>
      <c r="N16" s="2"/>
      <c r="O16" s="2"/>
      <c r="P16" s="103" t="e">
        <f t="shared" si="13"/>
        <v>#DIV/0!</v>
      </c>
      <c r="Q16" s="103" t="e">
        <f t="shared" si="14"/>
        <v>#DIV/0!</v>
      </c>
      <c r="R16" s="21"/>
      <c r="S16" s="106" t="e">
        <f t="shared" si="15"/>
        <v>#DIV/0!</v>
      </c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CJ16" s="109" t="e">
        <f t="shared" si="4"/>
        <v>#DIV/0!</v>
      </c>
      <c r="CQ16" s="119" t="e">
        <f t="shared" si="5"/>
        <v>#DIV/0!</v>
      </c>
      <c r="CY16" s="119" t="e">
        <f t="shared" si="6"/>
        <v>#DIV/0!</v>
      </c>
      <c r="DG16" s="120" t="e">
        <f t="shared" si="7"/>
        <v>#DIV/0!</v>
      </c>
      <c r="DO16" s="119" t="e">
        <f t="shared" si="8"/>
        <v>#DIV/0!</v>
      </c>
      <c r="DV16" s="119" t="e">
        <f t="shared" si="9"/>
        <v>#DIV/0!</v>
      </c>
      <c r="EF16" s="119" t="e">
        <f t="shared" si="10"/>
        <v>#DIV/0!</v>
      </c>
      <c r="EP16" s="120" t="e">
        <f t="shared" si="11"/>
        <v>#DIV/0!</v>
      </c>
      <c r="EZ16" s="119" t="e">
        <f t="shared" si="12"/>
        <v>#DIV/0!</v>
      </c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</row>
    <row r="17" spans="1:180" x14ac:dyDescent="0.2">
      <c r="A17" s="15"/>
      <c r="B17" s="138"/>
      <c r="C17">
        <v>7</v>
      </c>
      <c r="F17" s="103">
        <f t="shared" si="0"/>
        <v>0</v>
      </c>
      <c r="G17" s="63"/>
      <c r="H17" s="63"/>
      <c r="I17" s="103">
        <f t="shared" si="1"/>
        <v>0</v>
      </c>
      <c r="J17" s="103">
        <f t="shared" si="2"/>
        <v>0</v>
      </c>
      <c r="M17" s="103" t="e">
        <f t="shared" si="3"/>
        <v>#DIV/0!</v>
      </c>
      <c r="N17" s="2"/>
      <c r="O17" s="2"/>
      <c r="P17" s="103" t="e">
        <f t="shared" si="13"/>
        <v>#DIV/0!</v>
      </c>
      <c r="Q17" s="103" t="e">
        <f t="shared" si="14"/>
        <v>#DIV/0!</v>
      </c>
      <c r="R17" s="21"/>
      <c r="S17" s="106" t="e">
        <f t="shared" si="15"/>
        <v>#DIV/0!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CJ17" s="109" t="e">
        <f t="shared" si="4"/>
        <v>#DIV/0!</v>
      </c>
      <c r="CQ17" s="119" t="e">
        <f t="shared" si="5"/>
        <v>#DIV/0!</v>
      </c>
      <c r="CY17" s="119" t="e">
        <f t="shared" si="6"/>
        <v>#DIV/0!</v>
      </c>
      <c r="DG17" s="120" t="e">
        <f t="shared" si="7"/>
        <v>#DIV/0!</v>
      </c>
      <c r="DO17" s="119" t="e">
        <f t="shared" si="8"/>
        <v>#DIV/0!</v>
      </c>
      <c r="DV17" s="119" t="e">
        <f t="shared" si="9"/>
        <v>#DIV/0!</v>
      </c>
      <c r="EF17" s="119" t="e">
        <f t="shared" si="10"/>
        <v>#DIV/0!</v>
      </c>
      <c r="EP17" s="120" t="e">
        <f t="shared" si="11"/>
        <v>#DIV/0!</v>
      </c>
      <c r="EZ17" s="119" t="e">
        <f t="shared" si="12"/>
        <v>#DIV/0!</v>
      </c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</row>
    <row r="18" spans="1:180" x14ac:dyDescent="0.2">
      <c r="A18" s="15"/>
      <c r="B18" s="138"/>
      <c r="C18">
        <v>8</v>
      </c>
      <c r="F18" s="103">
        <f t="shared" si="0"/>
        <v>0</v>
      </c>
      <c r="G18" s="63"/>
      <c r="H18" s="63"/>
      <c r="I18" s="103">
        <f t="shared" si="1"/>
        <v>0</v>
      </c>
      <c r="J18" s="103">
        <f t="shared" si="2"/>
        <v>0</v>
      </c>
      <c r="M18" s="103" t="e">
        <f t="shared" si="3"/>
        <v>#DIV/0!</v>
      </c>
      <c r="N18" s="2"/>
      <c r="O18" s="2"/>
      <c r="P18" s="103" t="e">
        <f t="shared" si="13"/>
        <v>#DIV/0!</v>
      </c>
      <c r="Q18" s="103" t="e">
        <f t="shared" si="14"/>
        <v>#DIV/0!</v>
      </c>
      <c r="R18" s="21"/>
      <c r="S18" s="106" t="e">
        <f t="shared" si="15"/>
        <v>#DIV/0!</v>
      </c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CJ18" s="109" t="e">
        <f t="shared" si="4"/>
        <v>#DIV/0!</v>
      </c>
      <c r="CQ18" s="119" t="e">
        <f t="shared" si="5"/>
        <v>#DIV/0!</v>
      </c>
      <c r="CY18" s="119" t="e">
        <f t="shared" si="6"/>
        <v>#DIV/0!</v>
      </c>
      <c r="DG18" s="120" t="e">
        <f t="shared" si="7"/>
        <v>#DIV/0!</v>
      </c>
      <c r="DO18" s="119" t="e">
        <f t="shared" si="8"/>
        <v>#DIV/0!</v>
      </c>
      <c r="DV18" s="119" t="e">
        <f t="shared" si="9"/>
        <v>#DIV/0!</v>
      </c>
      <c r="EF18" s="119" t="e">
        <f t="shared" si="10"/>
        <v>#DIV/0!</v>
      </c>
      <c r="EP18" s="120" t="e">
        <f t="shared" si="11"/>
        <v>#DIV/0!</v>
      </c>
      <c r="EZ18" s="119" t="e">
        <f t="shared" si="12"/>
        <v>#DIV/0!</v>
      </c>
    </row>
    <row r="19" spans="1:180" x14ac:dyDescent="0.2">
      <c r="A19" s="15"/>
      <c r="B19" s="138"/>
      <c r="C19">
        <v>9</v>
      </c>
      <c r="F19" s="103">
        <f t="shared" si="0"/>
        <v>0</v>
      </c>
      <c r="G19" s="63"/>
      <c r="H19" s="63"/>
      <c r="I19" s="103">
        <f t="shared" si="1"/>
        <v>0</v>
      </c>
      <c r="J19" s="103">
        <f t="shared" si="2"/>
        <v>0</v>
      </c>
      <c r="M19" s="103" t="e">
        <f t="shared" si="3"/>
        <v>#DIV/0!</v>
      </c>
      <c r="N19" s="2"/>
      <c r="O19" s="2"/>
      <c r="P19" s="103" t="e">
        <f t="shared" si="13"/>
        <v>#DIV/0!</v>
      </c>
      <c r="Q19" s="103" t="e">
        <f t="shared" si="14"/>
        <v>#DIV/0!</v>
      </c>
      <c r="R19" s="21"/>
      <c r="S19" s="106" t="e">
        <f t="shared" si="15"/>
        <v>#DIV/0!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CJ19" s="109" t="e">
        <f t="shared" si="4"/>
        <v>#DIV/0!</v>
      </c>
      <c r="CQ19" s="119" t="e">
        <f t="shared" si="5"/>
        <v>#DIV/0!</v>
      </c>
      <c r="CY19" s="119" t="e">
        <f t="shared" si="6"/>
        <v>#DIV/0!</v>
      </c>
      <c r="DG19" s="120" t="e">
        <f t="shared" si="7"/>
        <v>#DIV/0!</v>
      </c>
      <c r="DO19" s="119" t="e">
        <f t="shared" si="8"/>
        <v>#DIV/0!</v>
      </c>
      <c r="DV19" s="119" t="e">
        <f t="shared" si="9"/>
        <v>#DIV/0!</v>
      </c>
      <c r="EF19" s="119" t="e">
        <f t="shared" si="10"/>
        <v>#DIV/0!</v>
      </c>
      <c r="EP19" s="120" t="e">
        <f t="shared" si="11"/>
        <v>#DIV/0!</v>
      </c>
      <c r="EZ19" s="119" t="e">
        <f t="shared" si="12"/>
        <v>#DIV/0!</v>
      </c>
    </row>
    <row r="20" spans="1:180" x14ac:dyDescent="0.2">
      <c r="A20" s="15"/>
      <c r="B20" s="138"/>
      <c r="C20">
        <v>10</v>
      </c>
      <c r="F20" s="103">
        <f t="shared" si="0"/>
        <v>0</v>
      </c>
      <c r="G20" s="63"/>
      <c r="H20" s="63"/>
      <c r="I20" s="103">
        <f t="shared" si="1"/>
        <v>0</v>
      </c>
      <c r="J20" s="103">
        <f t="shared" si="2"/>
        <v>0</v>
      </c>
      <c r="M20" s="103" t="e">
        <f t="shared" si="3"/>
        <v>#DIV/0!</v>
      </c>
      <c r="N20" s="2"/>
      <c r="O20" s="2"/>
      <c r="P20" s="103" t="e">
        <f t="shared" si="13"/>
        <v>#DIV/0!</v>
      </c>
      <c r="Q20" s="103" t="e">
        <f t="shared" si="14"/>
        <v>#DIV/0!</v>
      </c>
      <c r="R20" s="21"/>
      <c r="S20" s="106" t="e">
        <f t="shared" si="15"/>
        <v>#DIV/0!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CJ20" s="109" t="e">
        <f t="shared" si="4"/>
        <v>#DIV/0!</v>
      </c>
      <c r="CQ20" s="119" t="e">
        <f t="shared" si="5"/>
        <v>#DIV/0!</v>
      </c>
      <c r="CY20" s="119" t="e">
        <f t="shared" si="6"/>
        <v>#DIV/0!</v>
      </c>
      <c r="DG20" s="120" t="e">
        <f t="shared" si="7"/>
        <v>#DIV/0!</v>
      </c>
      <c r="DO20" s="119" t="e">
        <f t="shared" si="8"/>
        <v>#DIV/0!</v>
      </c>
      <c r="DV20" s="119" t="e">
        <f t="shared" si="9"/>
        <v>#DIV/0!</v>
      </c>
      <c r="EF20" s="119" t="e">
        <f t="shared" si="10"/>
        <v>#DIV/0!</v>
      </c>
      <c r="EP20" s="120" t="e">
        <f t="shared" si="11"/>
        <v>#DIV/0!</v>
      </c>
      <c r="EZ20" s="119" t="e">
        <f t="shared" si="12"/>
        <v>#DIV/0!</v>
      </c>
    </row>
    <row r="21" spans="1:180" x14ac:dyDescent="0.2">
      <c r="A21" s="3" t="s">
        <v>124</v>
      </c>
      <c r="B21" s="10"/>
      <c r="D21" s="64"/>
      <c r="E21" s="64"/>
      <c r="F21" s="64"/>
      <c r="G21" s="64"/>
      <c r="H21" s="64"/>
      <c r="I21" s="64"/>
      <c r="J21" s="64"/>
      <c r="N21" s="2"/>
      <c r="O21" s="2"/>
      <c r="P21" s="2"/>
      <c r="Q21" s="2"/>
      <c r="R21" s="2"/>
      <c r="S21" s="2"/>
      <c r="T21" s="2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CJ21" s="2"/>
      <c r="CQ21" s="64"/>
      <c r="CY21" s="64"/>
      <c r="DG21" s="22"/>
      <c r="DO21" s="64"/>
      <c r="DV21" s="64"/>
      <c r="EF21" s="64"/>
      <c r="EP21" s="22"/>
      <c r="EZ21" s="64"/>
    </row>
    <row r="22" spans="1:180" x14ac:dyDescent="0.2">
      <c r="A22" s="10"/>
      <c r="B22" s="10"/>
      <c r="F22" s="64"/>
      <c r="G22" s="63"/>
      <c r="H22" s="63"/>
      <c r="I22" s="64"/>
      <c r="J22" s="64"/>
      <c r="M22" s="21"/>
      <c r="N22" s="2"/>
      <c r="O22" s="2"/>
      <c r="P22" s="21"/>
      <c r="Q22" s="21"/>
      <c r="R22" s="21"/>
      <c r="S22" s="22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CJ22" s="2"/>
      <c r="CQ22" s="64"/>
      <c r="CY22" s="64"/>
      <c r="DG22" s="22"/>
      <c r="DO22" s="64"/>
      <c r="DV22" s="64"/>
      <c r="EF22" s="64"/>
      <c r="EP22" s="22"/>
      <c r="EZ22" s="64"/>
    </row>
    <row r="23" spans="1:180" x14ac:dyDescent="0.2">
      <c r="A23" s="110" t="s">
        <v>41</v>
      </c>
      <c r="B23" s="110"/>
      <c r="C23" s="111"/>
      <c r="D23" s="111"/>
      <c r="E23" s="111"/>
      <c r="F23" s="112"/>
      <c r="G23" s="113"/>
      <c r="H23" s="113"/>
      <c r="I23" s="112"/>
      <c r="J23" s="112"/>
      <c r="K23" s="111"/>
      <c r="L23" s="111"/>
      <c r="M23" s="114"/>
      <c r="N23" s="115"/>
      <c r="O23" s="115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1"/>
      <c r="CF23" s="111"/>
      <c r="CG23" s="111"/>
      <c r="CH23" s="111"/>
      <c r="CI23" s="111"/>
      <c r="CJ23" s="115"/>
      <c r="CK23" s="111"/>
      <c r="CL23" s="111"/>
      <c r="CM23" s="111"/>
      <c r="CN23" s="111"/>
      <c r="CO23" s="111"/>
      <c r="CP23" s="111"/>
      <c r="CQ23" s="112"/>
      <c r="CR23" s="111"/>
      <c r="CS23" s="111"/>
      <c r="CT23" s="111"/>
      <c r="CU23" s="111"/>
      <c r="CV23" s="111"/>
      <c r="CW23" s="111"/>
      <c r="CX23" s="111"/>
      <c r="CY23" s="112"/>
      <c r="CZ23" s="111"/>
      <c r="DA23" s="111"/>
      <c r="DB23" s="111"/>
      <c r="DC23" s="111"/>
      <c r="DD23" s="111"/>
      <c r="DE23" s="111"/>
      <c r="DF23" s="111"/>
      <c r="DG23" s="116"/>
      <c r="DH23" s="111"/>
      <c r="DI23" s="111"/>
      <c r="DJ23" s="111"/>
      <c r="DK23" s="111"/>
      <c r="DL23" s="111"/>
      <c r="DM23" s="111"/>
      <c r="DN23" s="111"/>
      <c r="DO23" s="112"/>
      <c r="DP23" s="111"/>
      <c r="DQ23" s="111"/>
      <c r="DR23" s="111"/>
      <c r="DS23" s="111"/>
      <c r="DT23" s="111"/>
      <c r="DU23" s="111"/>
      <c r="DV23" s="112"/>
      <c r="DW23" s="111"/>
      <c r="DX23" s="111"/>
      <c r="DY23" s="111"/>
      <c r="DZ23" s="111"/>
      <c r="EA23" s="111"/>
      <c r="EB23" s="111"/>
      <c r="EC23" s="111"/>
      <c r="ED23" s="111"/>
      <c r="EE23" s="111"/>
      <c r="EF23" s="112"/>
      <c r="EG23" s="111"/>
      <c r="EH23" s="111"/>
      <c r="EI23" s="111"/>
      <c r="EJ23" s="111"/>
      <c r="EK23" s="111"/>
      <c r="EL23" s="111"/>
      <c r="EM23" s="111"/>
      <c r="EN23" s="111"/>
      <c r="EO23" s="111"/>
      <c r="EP23" s="116"/>
      <c r="EQ23" s="111"/>
      <c r="ER23" s="111"/>
      <c r="ES23" s="111"/>
      <c r="ET23" s="111"/>
      <c r="EU23" s="111"/>
      <c r="EV23" s="111"/>
      <c r="EW23" s="111"/>
      <c r="EX23" s="111"/>
      <c r="EY23" s="111"/>
      <c r="EZ23" s="112"/>
      <c r="FA23" s="111"/>
      <c r="FB23" s="111"/>
      <c r="FC23" s="111"/>
    </row>
    <row r="24" spans="1:180" x14ac:dyDescent="0.2">
      <c r="A24" s="3" t="s">
        <v>294</v>
      </c>
      <c r="B24" s="138"/>
      <c r="C24">
        <v>1</v>
      </c>
      <c r="F24" s="103">
        <f t="shared" si="0"/>
        <v>0</v>
      </c>
      <c r="G24" s="63"/>
      <c r="H24" s="63"/>
      <c r="I24" s="103">
        <f t="shared" si="1"/>
        <v>0</v>
      </c>
      <c r="J24" s="103">
        <f t="shared" si="2"/>
        <v>0</v>
      </c>
      <c r="M24" s="103" t="e">
        <f t="shared" si="3"/>
        <v>#DIV/0!</v>
      </c>
      <c r="N24" s="2"/>
      <c r="O24" s="2"/>
      <c r="P24" s="103" t="e">
        <f t="shared" si="13"/>
        <v>#DIV/0!</v>
      </c>
      <c r="Q24" s="103" t="e">
        <f t="shared" si="14"/>
        <v>#DIV/0!</v>
      </c>
      <c r="R24" s="21"/>
      <c r="S24" s="103" t="e">
        <f t="shared" si="15"/>
        <v>#DIV/0!</v>
      </c>
      <c r="AO24" s="4"/>
      <c r="AQ24" s="4"/>
      <c r="AS24" s="4" t="str">
        <f>IF(AR24="","0",IF(AR24="0—No dizziness/light-headedness","0",IF(AR24="1—Mild dizziness/light-headedness","1",IF(AR24="2—Moderate dizziness/light-headedness",2,IF(AR24="3—Severe dizziness/light-headedness, incapacitating",3,"")))))</f>
        <v>0</v>
      </c>
      <c r="AU24" s="4" t="str">
        <f>IF(AT24="","0",IF(AT24="0—Not at all","0",IF(AT24="1—Symptoms present, but did not force any change in activity or itinerary","1",IF(AT24="2—My symptoms forced me to stop the ascent or to go down on my own power",2,IF(AT24="3—Had to be evacuated to a lower altitude",3,"")))))</f>
        <v>0</v>
      </c>
      <c r="AV24" s="109">
        <f>AM24+AO24+AQ24+AS24+AU24</f>
        <v>0</v>
      </c>
      <c r="CJ24" s="109" t="e">
        <f t="shared" si="4"/>
        <v>#DIV/0!</v>
      </c>
      <c r="CQ24" s="119" t="e">
        <f t="shared" si="5"/>
        <v>#DIV/0!</v>
      </c>
      <c r="CY24" s="119" t="e">
        <f t="shared" si="6"/>
        <v>#DIV/0!</v>
      </c>
      <c r="DG24" s="120" t="e">
        <f t="shared" si="7"/>
        <v>#DIV/0!</v>
      </c>
      <c r="DO24" s="119" t="e">
        <f t="shared" si="8"/>
        <v>#DIV/0!</v>
      </c>
      <c r="DV24" s="119" t="e">
        <f t="shared" ref="DV24:DV51" si="16">DU24/DQ24*100</f>
        <v>#DIV/0!</v>
      </c>
      <c r="EF24" s="119" t="e">
        <f t="shared" ref="EF24:EF51" si="17">EE24/DZ24*100</f>
        <v>#DIV/0!</v>
      </c>
      <c r="EP24" s="120" t="e">
        <f t="shared" ref="EP24:EP51" si="18">EO24/EJ24*100</f>
        <v>#DIV/0!</v>
      </c>
      <c r="EZ24" s="119" t="e">
        <f t="shared" ref="EZ24:EZ51" si="19">EY24/ET24*100</f>
        <v>#DIV/0!</v>
      </c>
    </row>
    <row r="25" spans="1:180" x14ac:dyDescent="0.2">
      <c r="A25" s="117" t="s">
        <v>300</v>
      </c>
      <c r="B25" s="138"/>
      <c r="C25">
        <v>2</v>
      </c>
      <c r="F25" s="103">
        <f t="shared" si="0"/>
        <v>0</v>
      </c>
      <c r="G25" s="63"/>
      <c r="H25" s="63"/>
      <c r="I25" s="103">
        <f t="shared" si="1"/>
        <v>0</v>
      </c>
      <c r="J25" s="103">
        <f t="shared" si="2"/>
        <v>0</v>
      </c>
      <c r="M25" s="103" t="e">
        <f t="shared" si="3"/>
        <v>#DIV/0!</v>
      </c>
      <c r="N25" s="2"/>
      <c r="O25" s="2"/>
      <c r="P25" s="103" t="e">
        <f t="shared" si="13"/>
        <v>#DIV/0!</v>
      </c>
      <c r="Q25" s="103" t="e">
        <f t="shared" si="14"/>
        <v>#DIV/0!</v>
      </c>
      <c r="R25" s="21"/>
      <c r="S25" s="103" t="e">
        <f t="shared" si="15"/>
        <v>#DIV/0!</v>
      </c>
      <c r="AO25" s="4"/>
      <c r="AQ25" s="4"/>
      <c r="AS25" s="4" t="str">
        <f t="shared" ref="AS25:AS51" si="20">IF(AR25="","0",IF(AR25="0—No dizziness/light-headedness","0",IF(AR25="1—Mild dizziness/light-headedness","1",IF(AR25="2—Moderate dizziness/light-headedness",2,IF(AR25="3—Severe dizziness/light-headedness, incapacitating",3,"")))))</f>
        <v>0</v>
      </c>
      <c r="AU25" s="4" t="str">
        <f t="shared" ref="AU25:AU51" si="21">IF(AT25="","0",IF(AT25="0—Not at all","0",IF(AT25="1—Symptoms present, but did not force any change in activity or itinerary","1",IF(AT25="2—My symptoms forced me to stop the ascent or to go down on my own power",2,IF(AT25="3—Had to be evacuated to a lower altitude",3,"")))))</f>
        <v>0</v>
      </c>
      <c r="AV25" s="109">
        <f t="shared" ref="AV25:AV51" si="22">AM25+AO25+AQ25+AS25+AU25</f>
        <v>0</v>
      </c>
      <c r="CJ25" s="109" t="e">
        <f t="shared" si="4"/>
        <v>#DIV/0!</v>
      </c>
      <c r="CQ25" s="119" t="e">
        <f t="shared" si="5"/>
        <v>#DIV/0!</v>
      </c>
      <c r="CY25" s="119" t="e">
        <f t="shared" si="6"/>
        <v>#DIV/0!</v>
      </c>
      <c r="DG25" s="120" t="e">
        <f t="shared" si="7"/>
        <v>#DIV/0!</v>
      </c>
      <c r="DO25" s="119" t="e">
        <f t="shared" si="8"/>
        <v>#DIV/0!</v>
      </c>
      <c r="DV25" s="119" t="e">
        <f t="shared" si="16"/>
        <v>#DIV/0!</v>
      </c>
      <c r="EF25" s="119" t="e">
        <f t="shared" si="17"/>
        <v>#DIV/0!</v>
      </c>
      <c r="EP25" s="120" t="e">
        <f t="shared" si="18"/>
        <v>#DIV/0!</v>
      </c>
      <c r="EZ25" s="119" t="e">
        <f t="shared" si="19"/>
        <v>#DIV/0!</v>
      </c>
    </row>
    <row r="26" spans="1:180" x14ac:dyDescent="0.2">
      <c r="A26" s="3" t="s">
        <v>299</v>
      </c>
      <c r="B26" s="138"/>
      <c r="C26">
        <v>3</v>
      </c>
      <c r="F26" s="103">
        <f t="shared" si="0"/>
        <v>0</v>
      </c>
      <c r="G26" s="63"/>
      <c r="H26" s="63"/>
      <c r="I26" s="103">
        <f t="shared" si="1"/>
        <v>0</v>
      </c>
      <c r="J26" s="103">
        <f t="shared" si="2"/>
        <v>0</v>
      </c>
      <c r="M26" s="103" t="e">
        <f t="shared" si="3"/>
        <v>#DIV/0!</v>
      </c>
      <c r="N26" s="2"/>
      <c r="O26" s="2"/>
      <c r="P26" s="103" t="e">
        <f t="shared" si="13"/>
        <v>#DIV/0!</v>
      </c>
      <c r="Q26" s="103" t="e">
        <f t="shared" si="14"/>
        <v>#DIV/0!</v>
      </c>
      <c r="R26" s="21"/>
      <c r="S26" s="103" t="e">
        <f t="shared" si="15"/>
        <v>#DIV/0!</v>
      </c>
      <c r="AO26" s="4"/>
      <c r="AQ26" s="4"/>
      <c r="AS26" s="4" t="str">
        <f t="shared" si="20"/>
        <v>0</v>
      </c>
      <c r="AU26" s="4" t="str">
        <f t="shared" si="21"/>
        <v>0</v>
      </c>
      <c r="AV26" s="109">
        <f t="shared" si="22"/>
        <v>0</v>
      </c>
      <c r="CJ26" s="109" t="e">
        <f t="shared" si="4"/>
        <v>#DIV/0!</v>
      </c>
      <c r="CQ26" s="119" t="e">
        <f t="shared" si="5"/>
        <v>#DIV/0!</v>
      </c>
      <c r="CY26" s="119" t="e">
        <f t="shared" si="6"/>
        <v>#DIV/0!</v>
      </c>
      <c r="DG26" s="120" t="e">
        <f t="shared" si="7"/>
        <v>#DIV/0!</v>
      </c>
      <c r="DO26" s="119" t="e">
        <f t="shared" si="8"/>
        <v>#DIV/0!</v>
      </c>
      <c r="DV26" s="119" t="e">
        <f t="shared" si="16"/>
        <v>#DIV/0!</v>
      </c>
      <c r="EF26" s="119" t="e">
        <f t="shared" si="17"/>
        <v>#DIV/0!</v>
      </c>
      <c r="EP26" s="120" t="e">
        <f t="shared" si="18"/>
        <v>#DIV/0!</v>
      </c>
      <c r="EZ26" s="119" t="e">
        <f t="shared" si="19"/>
        <v>#DIV/0!</v>
      </c>
    </row>
    <row r="27" spans="1:180" x14ac:dyDescent="0.2">
      <c r="A27" s="118" t="s">
        <v>316</v>
      </c>
      <c r="B27" s="138"/>
      <c r="C27">
        <v>4</v>
      </c>
      <c r="F27" s="103">
        <f t="shared" si="0"/>
        <v>0</v>
      </c>
      <c r="G27" s="63"/>
      <c r="H27" s="63"/>
      <c r="I27" s="103">
        <f t="shared" si="1"/>
        <v>0</v>
      </c>
      <c r="J27" s="103">
        <f t="shared" si="2"/>
        <v>0</v>
      </c>
      <c r="M27" s="103" t="e">
        <f t="shared" si="3"/>
        <v>#DIV/0!</v>
      </c>
      <c r="N27" s="2"/>
      <c r="O27" s="2"/>
      <c r="P27" s="103" t="e">
        <f t="shared" si="13"/>
        <v>#DIV/0!</v>
      </c>
      <c r="Q27" s="103" t="e">
        <f t="shared" si="14"/>
        <v>#DIV/0!</v>
      </c>
      <c r="R27" s="21"/>
      <c r="S27" s="103" t="e">
        <f t="shared" si="15"/>
        <v>#DIV/0!</v>
      </c>
      <c r="AO27" s="4"/>
      <c r="AQ27" s="4"/>
      <c r="AS27" s="4" t="str">
        <f t="shared" si="20"/>
        <v>0</v>
      </c>
      <c r="AU27" s="4" t="str">
        <f t="shared" si="21"/>
        <v>0</v>
      </c>
      <c r="AV27" s="109">
        <f t="shared" si="22"/>
        <v>0</v>
      </c>
      <c r="CJ27" s="109" t="e">
        <f t="shared" si="4"/>
        <v>#DIV/0!</v>
      </c>
      <c r="CQ27" s="119" t="e">
        <f t="shared" si="5"/>
        <v>#DIV/0!</v>
      </c>
      <c r="CY27" s="119" t="e">
        <f t="shared" si="6"/>
        <v>#DIV/0!</v>
      </c>
      <c r="DG27" s="120" t="e">
        <f t="shared" si="7"/>
        <v>#DIV/0!</v>
      </c>
      <c r="DO27" s="119" t="e">
        <f t="shared" si="8"/>
        <v>#DIV/0!</v>
      </c>
      <c r="DV27" s="119" t="e">
        <f t="shared" si="16"/>
        <v>#DIV/0!</v>
      </c>
      <c r="EF27" s="119" t="e">
        <f t="shared" si="17"/>
        <v>#DIV/0!</v>
      </c>
      <c r="EP27" s="120" t="e">
        <f t="shared" si="18"/>
        <v>#DIV/0!</v>
      </c>
      <c r="EZ27" s="119" t="e">
        <f t="shared" si="19"/>
        <v>#DIV/0!</v>
      </c>
    </row>
    <row r="28" spans="1:180" x14ac:dyDescent="0.2">
      <c r="A28" s="15"/>
      <c r="B28" s="138"/>
      <c r="C28">
        <v>5</v>
      </c>
      <c r="F28" s="103">
        <f t="shared" si="0"/>
        <v>0</v>
      </c>
      <c r="G28" s="63"/>
      <c r="H28" s="63"/>
      <c r="I28" s="103">
        <f t="shared" si="1"/>
        <v>0</v>
      </c>
      <c r="J28" s="103">
        <f t="shared" si="2"/>
        <v>0</v>
      </c>
      <c r="M28" s="103" t="e">
        <f t="shared" si="3"/>
        <v>#DIV/0!</v>
      </c>
      <c r="N28" s="2"/>
      <c r="O28" s="2"/>
      <c r="P28" s="103" t="e">
        <f t="shared" si="13"/>
        <v>#DIV/0!</v>
      </c>
      <c r="Q28" s="103" t="e">
        <f t="shared" si="14"/>
        <v>#DIV/0!</v>
      </c>
      <c r="R28" s="21"/>
      <c r="S28" s="103" t="e">
        <f t="shared" si="15"/>
        <v>#DIV/0!</v>
      </c>
      <c r="AO28" s="4"/>
      <c r="AQ28" s="4"/>
      <c r="AS28" s="4" t="str">
        <f t="shared" si="20"/>
        <v>0</v>
      </c>
      <c r="AU28" s="4" t="str">
        <f t="shared" si="21"/>
        <v>0</v>
      </c>
      <c r="AV28" s="109">
        <f t="shared" si="22"/>
        <v>0</v>
      </c>
      <c r="CJ28" s="109" t="e">
        <f t="shared" si="4"/>
        <v>#DIV/0!</v>
      </c>
      <c r="CQ28" s="119" t="e">
        <f t="shared" si="5"/>
        <v>#DIV/0!</v>
      </c>
      <c r="CY28" s="119" t="e">
        <f t="shared" si="6"/>
        <v>#DIV/0!</v>
      </c>
      <c r="DG28" s="120" t="e">
        <f t="shared" si="7"/>
        <v>#DIV/0!</v>
      </c>
      <c r="DO28" s="119" t="e">
        <f t="shared" si="8"/>
        <v>#DIV/0!</v>
      </c>
      <c r="DV28" s="119" t="e">
        <f t="shared" si="16"/>
        <v>#DIV/0!</v>
      </c>
      <c r="EF28" s="119" t="e">
        <f t="shared" si="17"/>
        <v>#DIV/0!</v>
      </c>
      <c r="EP28" s="120" t="e">
        <f t="shared" si="18"/>
        <v>#DIV/0!</v>
      </c>
      <c r="EZ28" s="119" t="e">
        <f t="shared" si="19"/>
        <v>#DIV/0!</v>
      </c>
    </row>
    <row r="29" spans="1:180" x14ac:dyDescent="0.2">
      <c r="A29" s="3" t="s">
        <v>295</v>
      </c>
      <c r="B29" s="138"/>
      <c r="C29">
        <v>6</v>
      </c>
      <c r="F29" s="103">
        <f t="shared" si="0"/>
        <v>0</v>
      </c>
      <c r="G29" s="63"/>
      <c r="H29" s="63"/>
      <c r="I29" s="103">
        <f t="shared" si="1"/>
        <v>0</v>
      </c>
      <c r="J29" s="103">
        <f t="shared" si="2"/>
        <v>0</v>
      </c>
      <c r="M29" s="103" t="e">
        <f t="shared" si="3"/>
        <v>#DIV/0!</v>
      </c>
      <c r="N29" s="2"/>
      <c r="O29" s="2"/>
      <c r="P29" s="103" t="e">
        <f t="shared" si="13"/>
        <v>#DIV/0!</v>
      </c>
      <c r="Q29" s="103" t="e">
        <f t="shared" si="14"/>
        <v>#DIV/0!</v>
      </c>
      <c r="R29" s="21"/>
      <c r="S29" s="103" t="e">
        <f t="shared" si="15"/>
        <v>#DIV/0!</v>
      </c>
      <c r="AO29" s="4"/>
      <c r="AQ29" s="4"/>
      <c r="AS29" s="4" t="str">
        <f t="shared" si="20"/>
        <v>0</v>
      </c>
      <c r="AU29" s="4" t="str">
        <f t="shared" si="21"/>
        <v>0</v>
      </c>
      <c r="AV29" s="109">
        <f t="shared" si="22"/>
        <v>0</v>
      </c>
      <c r="CJ29" s="109" t="e">
        <f t="shared" si="4"/>
        <v>#DIV/0!</v>
      </c>
      <c r="CQ29" s="119" t="e">
        <f t="shared" si="5"/>
        <v>#DIV/0!</v>
      </c>
      <c r="CY29" s="119" t="e">
        <f t="shared" si="6"/>
        <v>#DIV/0!</v>
      </c>
      <c r="DG29" s="120" t="e">
        <f t="shared" si="7"/>
        <v>#DIV/0!</v>
      </c>
      <c r="DO29" s="119" t="e">
        <f t="shared" si="8"/>
        <v>#DIV/0!</v>
      </c>
      <c r="DV29" s="119" t="e">
        <f t="shared" si="16"/>
        <v>#DIV/0!</v>
      </c>
      <c r="EF29" s="119" t="e">
        <f t="shared" si="17"/>
        <v>#DIV/0!</v>
      </c>
      <c r="EP29" s="120" t="e">
        <f t="shared" si="18"/>
        <v>#DIV/0!</v>
      </c>
      <c r="EZ29" s="119" t="e">
        <f t="shared" si="19"/>
        <v>#DIV/0!</v>
      </c>
    </row>
    <row r="30" spans="1:180" x14ac:dyDescent="0.2">
      <c r="A30" s="117" t="s">
        <v>300</v>
      </c>
      <c r="B30" s="138"/>
      <c r="C30">
        <v>7</v>
      </c>
      <c r="F30" s="103">
        <f t="shared" si="0"/>
        <v>0</v>
      </c>
      <c r="G30" s="63"/>
      <c r="H30" s="63"/>
      <c r="I30" s="103">
        <f t="shared" si="1"/>
        <v>0</v>
      </c>
      <c r="J30" s="103">
        <f t="shared" si="2"/>
        <v>0</v>
      </c>
      <c r="M30" s="103" t="e">
        <f t="shared" si="3"/>
        <v>#DIV/0!</v>
      </c>
      <c r="N30" s="2"/>
      <c r="O30" s="2"/>
      <c r="P30" s="103" t="e">
        <f t="shared" si="13"/>
        <v>#DIV/0!</v>
      </c>
      <c r="Q30" s="103" t="e">
        <f t="shared" si="14"/>
        <v>#DIV/0!</v>
      </c>
      <c r="R30" s="21"/>
      <c r="S30" s="103" t="e">
        <f t="shared" si="15"/>
        <v>#DIV/0!</v>
      </c>
      <c r="AO30" s="4"/>
      <c r="AQ30" s="4"/>
      <c r="AS30" s="4" t="str">
        <f t="shared" si="20"/>
        <v>0</v>
      </c>
      <c r="AU30" s="4" t="str">
        <f t="shared" si="21"/>
        <v>0</v>
      </c>
      <c r="AV30" s="109">
        <f t="shared" si="22"/>
        <v>0</v>
      </c>
      <c r="CJ30" s="109" t="e">
        <f t="shared" si="4"/>
        <v>#DIV/0!</v>
      </c>
      <c r="CQ30" s="119" t="e">
        <f t="shared" si="5"/>
        <v>#DIV/0!</v>
      </c>
      <c r="CY30" s="119" t="e">
        <f t="shared" si="6"/>
        <v>#DIV/0!</v>
      </c>
      <c r="DG30" s="120" t="e">
        <f t="shared" si="7"/>
        <v>#DIV/0!</v>
      </c>
      <c r="DO30" s="119" t="e">
        <f t="shared" si="8"/>
        <v>#DIV/0!</v>
      </c>
      <c r="DV30" s="119" t="e">
        <f t="shared" si="16"/>
        <v>#DIV/0!</v>
      </c>
      <c r="EF30" s="119" t="e">
        <f t="shared" si="17"/>
        <v>#DIV/0!</v>
      </c>
      <c r="EP30" s="120" t="e">
        <f t="shared" si="18"/>
        <v>#DIV/0!</v>
      </c>
      <c r="EZ30" s="119" t="e">
        <f t="shared" si="19"/>
        <v>#DIV/0!</v>
      </c>
    </row>
    <row r="31" spans="1:180" x14ac:dyDescent="0.2">
      <c r="A31" s="3" t="s">
        <v>299</v>
      </c>
      <c r="B31" s="138"/>
      <c r="C31">
        <v>8</v>
      </c>
      <c r="F31" s="103">
        <f t="shared" si="0"/>
        <v>0</v>
      </c>
      <c r="G31" s="63"/>
      <c r="H31" s="63"/>
      <c r="I31" s="103">
        <f t="shared" si="1"/>
        <v>0</v>
      </c>
      <c r="J31" s="103">
        <f t="shared" si="2"/>
        <v>0</v>
      </c>
      <c r="M31" s="103" t="e">
        <f t="shared" si="3"/>
        <v>#DIV/0!</v>
      </c>
      <c r="N31" s="2"/>
      <c r="O31" s="2"/>
      <c r="P31" s="103" t="e">
        <f t="shared" si="13"/>
        <v>#DIV/0!</v>
      </c>
      <c r="Q31" s="103" t="e">
        <f t="shared" si="14"/>
        <v>#DIV/0!</v>
      </c>
      <c r="R31" s="21"/>
      <c r="S31" s="103" t="e">
        <f t="shared" si="15"/>
        <v>#DIV/0!</v>
      </c>
      <c r="AO31" s="4"/>
      <c r="AQ31" s="4"/>
      <c r="AS31" s="4" t="str">
        <f t="shared" si="20"/>
        <v>0</v>
      </c>
      <c r="AU31" s="4" t="str">
        <f t="shared" si="21"/>
        <v>0</v>
      </c>
      <c r="AV31" s="109">
        <f t="shared" si="22"/>
        <v>0</v>
      </c>
      <c r="CJ31" s="109" t="e">
        <f t="shared" si="4"/>
        <v>#DIV/0!</v>
      </c>
      <c r="CQ31" s="119" t="e">
        <f t="shared" si="5"/>
        <v>#DIV/0!</v>
      </c>
      <c r="CY31" s="119" t="e">
        <f t="shared" si="6"/>
        <v>#DIV/0!</v>
      </c>
      <c r="DG31" s="120" t="e">
        <f t="shared" si="7"/>
        <v>#DIV/0!</v>
      </c>
      <c r="DO31" s="119" t="e">
        <f t="shared" si="8"/>
        <v>#DIV/0!</v>
      </c>
      <c r="DV31" s="119" t="e">
        <f t="shared" si="16"/>
        <v>#DIV/0!</v>
      </c>
      <c r="EF31" s="119" t="e">
        <f t="shared" si="17"/>
        <v>#DIV/0!</v>
      </c>
      <c r="EP31" s="120" t="e">
        <f t="shared" si="18"/>
        <v>#DIV/0!</v>
      </c>
      <c r="EZ31" s="119" t="e">
        <f t="shared" si="19"/>
        <v>#DIV/0!</v>
      </c>
    </row>
    <row r="32" spans="1:180" x14ac:dyDescent="0.2">
      <c r="A32" s="118" t="s">
        <v>316</v>
      </c>
      <c r="B32" s="138"/>
      <c r="C32">
        <v>9</v>
      </c>
      <c r="F32" s="103">
        <f t="shared" si="0"/>
        <v>0</v>
      </c>
      <c r="G32" s="63"/>
      <c r="H32" s="63"/>
      <c r="I32" s="103">
        <f t="shared" si="1"/>
        <v>0</v>
      </c>
      <c r="J32" s="103">
        <f t="shared" si="2"/>
        <v>0</v>
      </c>
      <c r="M32" s="103" t="e">
        <f t="shared" si="3"/>
        <v>#DIV/0!</v>
      </c>
      <c r="N32" s="2"/>
      <c r="O32" s="2"/>
      <c r="P32" s="103" t="e">
        <f t="shared" si="13"/>
        <v>#DIV/0!</v>
      </c>
      <c r="Q32" s="103" t="e">
        <f t="shared" si="14"/>
        <v>#DIV/0!</v>
      </c>
      <c r="R32" s="21"/>
      <c r="S32" s="103" t="e">
        <f t="shared" si="15"/>
        <v>#DIV/0!</v>
      </c>
      <c r="AO32" s="4"/>
      <c r="AQ32" s="4"/>
      <c r="AS32" s="4" t="str">
        <f t="shared" si="20"/>
        <v>0</v>
      </c>
      <c r="AU32" s="4" t="str">
        <f t="shared" si="21"/>
        <v>0</v>
      </c>
      <c r="AV32" s="109">
        <f t="shared" si="22"/>
        <v>0</v>
      </c>
      <c r="CJ32" s="109" t="e">
        <f t="shared" si="4"/>
        <v>#DIV/0!</v>
      </c>
      <c r="CQ32" s="119" t="e">
        <f t="shared" si="5"/>
        <v>#DIV/0!</v>
      </c>
      <c r="CY32" s="119" t="e">
        <f t="shared" si="6"/>
        <v>#DIV/0!</v>
      </c>
      <c r="DG32" s="120" t="e">
        <f t="shared" si="7"/>
        <v>#DIV/0!</v>
      </c>
      <c r="DO32" s="119" t="e">
        <f t="shared" si="8"/>
        <v>#DIV/0!</v>
      </c>
      <c r="DV32" s="119" t="e">
        <f t="shared" si="16"/>
        <v>#DIV/0!</v>
      </c>
      <c r="EF32" s="119" t="e">
        <f t="shared" si="17"/>
        <v>#DIV/0!</v>
      </c>
      <c r="EP32" s="120" t="e">
        <f t="shared" si="18"/>
        <v>#DIV/0!</v>
      </c>
      <c r="EZ32" s="119" t="e">
        <f t="shared" si="19"/>
        <v>#DIV/0!</v>
      </c>
    </row>
    <row r="33" spans="1:156" x14ac:dyDescent="0.2">
      <c r="A33" s="15"/>
      <c r="B33" s="138"/>
      <c r="C33">
        <v>10</v>
      </c>
      <c r="F33" s="103">
        <f t="shared" si="0"/>
        <v>0</v>
      </c>
      <c r="G33" s="63"/>
      <c r="H33" s="63"/>
      <c r="I33" s="103">
        <f t="shared" si="1"/>
        <v>0</v>
      </c>
      <c r="J33" s="103">
        <f t="shared" si="2"/>
        <v>0</v>
      </c>
      <c r="M33" s="103" t="e">
        <f t="shared" si="3"/>
        <v>#DIV/0!</v>
      </c>
      <c r="N33" s="2"/>
      <c r="O33" s="2"/>
      <c r="P33" s="103" t="e">
        <f t="shared" si="13"/>
        <v>#DIV/0!</v>
      </c>
      <c r="Q33" s="103" t="e">
        <f t="shared" si="14"/>
        <v>#DIV/0!</v>
      </c>
      <c r="R33" s="21"/>
      <c r="S33" s="103" t="e">
        <f t="shared" si="15"/>
        <v>#DIV/0!</v>
      </c>
      <c r="AO33" s="4"/>
      <c r="AQ33" s="4"/>
      <c r="AS33" s="4" t="str">
        <f t="shared" si="20"/>
        <v>0</v>
      </c>
      <c r="AU33" s="4" t="str">
        <f t="shared" si="21"/>
        <v>0</v>
      </c>
      <c r="AV33" s="109">
        <f t="shared" si="22"/>
        <v>0</v>
      </c>
      <c r="CJ33" s="109" t="e">
        <f t="shared" si="4"/>
        <v>#DIV/0!</v>
      </c>
      <c r="CQ33" s="119" t="e">
        <f t="shared" si="5"/>
        <v>#DIV/0!</v>
      </c>
      <c r="CY33" s="119" t="e">
        <f t="shared" si="6"/>
        <v>#DIV/0!</v>
      </c>
      <c r="DG33" s="120" t="e">
        <f t="shared" si="7"/>
        <v>#DIV/0!</v>
      </c>
      <c r="DO33" s="119" t="e">
        <f t="shared" si="8"/>
        <v>#DIV/0!</v>
      </c>
      <c r="DV33" s="119" t="e">
        <f t="shared" si="16"/>
        <v>#DIV/0!</v>
      </c>
      <c r="EF33" s="119" t="e">
        <f t="shared" si="17"/>
        <v>#DIV/0!</v>
      </c>
      <c r="EP33" s="120" t="e">
        <f t="shared" si="18"/>
        <v>#DIV/0!</v>
      </c>
      <c r="EZ33" s="119" t="e">
        <f t="shared" si="19"/>
        <v>#DIV/0!</v>
      </c>
    </row>
    <row r="34" spans="1:156" x14ac:dyDescent="0.2">
      <c r="A34" s="15"/>
      <c r="B34" s="138"/>
      <c r="C34">
        <v>11</v>
      </c>
      <c r="F34" s="103">
        <f t="shared" si="0"/>
        <v>0</v>
      </c>
      <c r="G34" s="63"/>
      <c r="H34" s="63"/>
      <c r="I34" s="103">
        <f t="shared" si="1"/>
        <v>0</v>
      </c>
      <c r="J34" s="103">
        <f t="shared" si="2"/>
        <v>0</v>
      </c>
      <c r="M34" s="103" t="e">
        <f t="shared" si="3"/>
        <v>#DIV/0!</v>
      </c>
      <c r="N34" s="2"/>
      <c r="O34" s="2"/>
      <c r="P34" s="103" t="e">
        <f t="shared" si="13"/>
        <v>#DIV/0!</v>
      </c>
      <c r="Q34" s="103" t="e">
        <f t="shared" si="14"/>
        <v>#DIV/0!</v>
      </c>
      <c r="R34" s="21"/>
      <c r="S34" s="103" t="e">
        <f t="shared" si="15"/>
        <v>#DIV/0!</v>
      </c>
      <c r="AM34" t="str">
        <f t="shared" ref="AM34:AM51" si="23">IF(AL34="0—None at all","0",IF(AL34="","0",IF(AL34="1—A mild headache","1",IF(AL34="2—Moderate headache",2,IF(AL34="3—Severe headache, incapacitating",3,"")))))</f>
        <v>0</v>
      </c>
      <c r="AO34" s="4" t="str">
        <f t="shared" ref="AO34:AO51" si="24">IF(AN34="","0",IF(AN34="0—Good appetite","0",IF(AN34="1—Poor appetite or nausea","1",IF(AN34="2—Moderate nausea or vomiting or diarrhea",2,IF(AN34="3—Severe nausea and vomiting and/or diarrhea, incapacitating",3,"")))))</f>
        <v>0</v>
      </c>
      <c r="AQ34" s="4" t="str">
        <f t="shared" ref="AQ34:AQ51" si="25">IF(AP34="","0",IF(AP34="0—Not tired or weak","0",IF(AP34="1—Mild fatigue/weakness","1",IF(AP34="2—Moderate fatigue/weakness",2,IF(AP34="3—Severe fatigue/weakness, incapacitating",3,"")))))</f>
        <v>0</v>
      </c>
      <c r="AS34" s="4" t="str">
        <f t="shared" si="20"/>
        <v>0</v>
      </c>
      <c r="AU34" s="4" t="str">
        <f t="shared" si="21"/>
        <v>0</v>
      </c>
      <c r="AV34" s="109">
        <f t="shared" si="22"/>
        <v>0</v>
      </c>
      <c r="CJ34" s="109" t="e">
        <f t="shared" si="4"/>
        <v>#DIV/0!</v>
      </c>
      <c r="CQ34" s="119" t="e">
        <f t="shared" si="5"/>
        <v>#DIV/0!</v>
      </c>
      <c r="CY34" s="119" t="e">
        <f t="shared" si="6"/>
        <v>#DIV/0!</v>
      </c>
      <c r="DG34" s="120" t="e">
        <f t="shared" si="7"/>
        <v>#DIV/0!</v>
      </c>
      <c r="DO34" s="119" t="e">
        <f t="shared" si="8"/>
        <v>#DIV/0!</v>
      </c>
      <c r="DV34" s="119" t="e">
        <f t="shared" si="16"/>
        <v>#DIV/0!</v>
      </c>
      <c r="EF34" s="119" t="e">
        <f t="shared" si="17"/>
        <v>#DIV/0!</v>
      </c>
      <c r="EP34" s="120" t="e">
        <f t="shared" si="18"/>
        <v>#DIV/0!</v>
      </c>
      <c r="EZ34" s="119" t="e">
        <f t="shared" si="19"/>
        <v>#DIV/0!</v>
      </c>
    </row>
    <row r="35" spans="1:156" x14ac:dyDescent="0.2">
      <c r="A35" s="15"/>
      <c r="B35" s="138"/>
      <c r="C35">
        <v>12</v>
      </c>
      <c r="F35" s="103">
        <f t="shared" si="0"/>
        <v>0</v>
      </c>
      <c r="G35" s="63"/>
      <c r="H35" s="63"/>
      <c r="I35" s="103">
        <f t="shared" si="1"/>
        <v>0</v>
      </c>
      <c r="J35" s="103">
        <f t="shared" si="2"/>
        <v>0</v>
      </c>
      <c r="M35" s="103" t="e">
        <f t="shared" si="3"/>
        <v>#DIV/0!</v>
      </c>
      <c r="N35" s="2"/>
      <c r="O35" s="2"/>
      <c r="P35" s="103" t="e">
        <f t="shared" si="13"/>
        <v>#DIV/0!</v>
      </c>
      <c r="Q35" s="103" t="e">
        <f t="shared" si="14"/>
        <v>#DIV/0!</v>
      </c>
      <c r="R35" s="21"/>
      <c r="S35" s="103" t="e">
        <f t="shared" si="15"/>
        <v>#DIV/0!</v>
      </c>
      <c r="AM35" t="str">
        <f t="shared" si="23"/>
        <v>0</v>
      </c>
      <c r="AO35" s="4" t="str">
        <f t="shared" si="24"/>
        <v>0</v>
      </c>
      <c r="AQ35" s="4" t="str">
        <f t="shared" si="25"/>
        <v>0</v>
      </c>
      <c r="AS35" s="4" t="str">
        <f t="shared" si="20"/>
        <v>0</v>
      </c>
      <c r="AU35" s="4" t="str">
        <f t="shared" si="21"/>
        <v>0</v>
      </c>
      <c r="AV35" s="109">
        <f t="shared" si="22"/>
        <v>0</v>
      </c>
      <c r="CJ35" s="109" t="e">
        <f t="shared" si="4"/>
        <v>#DIV/0!</v>
      </c>
      <c r="CQ35" s="119" t="e">
        <f t="shared" si="5"/>
        <v>#DIV/0!</v>
      </c>
      <c r="CY35" s="119" t="e">
        <f t="shared" si="6"/>
        <v>#DIV/0!</v>
      </c>
      <c r="DG35" s="120" t="e">
        <f t="shared" si="7"/>
        <v>#DIV/0!</v>
      </c>
      <c r="DO35" s="119" t="e">
        <f t="shared" si="8"/>
        <v>#DIV/0!</v>
      </c>
      <c r="DV35" s="119" t="e">
        <f t="shared" si="16"/>
        <v>#DIV/0!</v>
      </c>
      <c r="EF35" s="119" t="e">
        <f t="shared" si="17"/>
        <v>#DIV/0!</v>
      </c>
      <c r="EP35" s="120" t="e">
        <f t="shared" si="18"/>
        <v>#DIV/0!</v>
      </c>
      <c r="EZ35" s="119" t="e">
        <f t="shared" si="19"/>
        <v>#DIV/0!</v>
      </c>
    </row>
    <row r="36" spans="1:156" x14ac:dyDescent="0.2">
      <c r="A36" s="15"/>
      <c r="B36" s="138"/>
      <c r="C36">
        <v>13</v>
      </c>
      <c r="F36" s="103">
        <f t="shared" si="0"/>
        <v>0</v>
      </c>
      <c r="G36" s="63"/>
      <c r="H36" s="63"/>
      <c r="I36" s="103">
        <f t="shared" si="1"/>
        <v>0</v>
      </c>
      <c r="J36" s="103">
        <f t="shared" si="2"/>
        <v>0</v>
      </c>
      <c r="M36" s="103" t="e">
        <f t="shared" si="3"/>
        <v>#DIV/0!</v>
      </c>
      <c r="N36" s="2"/>
      <c r="O36" s="2"/>
      <c r="P36" s="103" t="e">
        <f t="shared" si="13"/>
        <v>#DIV/0!</v>
      </c>
      <c r="Q36" s="103" t="e">
        <f t="shared" si="14"/>
        <v>#DIV/0!</v>
      </c>
      <c r="R36" s="21"/>
      <c r="S36" s="103" t="e">
        <f t="shared" si="15"/>
        <v>#DIV/0!</v>
      </c>
      <c r="AM36" t="str">
        <f t="shared" si="23"/>
        <v>0</v>
      </c>
      <c r="AO36" s="4" t="str">
        <f t="shared" si="24"/>
        <v>0</v>
      </c>
      <c r="AQ36" s="4" t="str">
        <f t="shared" si="25"/>
        <v>0</v>
      </c>
      <c r="AS36" s="4" t="str">
        <f t="shared" si="20"/>
        <v>0</v>
      </c>
      <c r="AU36" s="4" t="str">
        <f t="shared" si="21"/>
        <v>0</v>
      </c>
      <c r="AV36" s="109">
        <f t="shared" si="22"/>
        <v>0</v>
      </c>
      <c r="CJ36" s="109" t="e">
        <f t="shared" si="4"/>
        <v>#DIV/0!</v>
      </c>
      <c r="CQ36" s="119" t="e">
        <f t="shared" si="5"/>
        <v>#DIV/0!</v>
      </c>
      <c r="CY36" s="119" t="e">
        <f t="shared" si="6"/>
        <v>#DIV/0!</v>
      </c>
      <c r="DG36" s="120" t="e">
        <f t="shared" si="7"/>
        <v>#DIV/0!</v>
      </c>
      <c r="DO36" s="119" t="e">
        <f t="shared" si="8"/>
        <v>#DIV/0!</v>
      </c>
      <c r="DV36" s="119" t="e">
        <f t="shared" si="16"/>
        <v>#DIV/0!</v>
      </c>
      <c r="EF36" s="119" t="e">
        <f t="shared" si="17"/>
        <v>#DIV/0!</v>
      </c>
      <c r="EP36" s="120" t="e">
        <f t="shared" si="18"/>
        <v>#DIV/0!</v>
      </c>
      <c r="EZ36" s="119" t="e">
        <f t="shared" si="19"/>
        <v>#DIV/0!</v>
      </c>
    </row>
    <row r="37" spans="1:156" x14ac:dyDescent="0.2">
      <c r="A37" s="15"/>
      <c r="B37" s="138"/>
      <c r="C37">
        <v>14</v>
      </c>
      <c r="F37" s="103">
        <f t="shared" si="0"/>
        <v>0</v>
      </c>
      <c r="G37" s="63"/>
      <c r="H37" s="63"/>
      <c r="I37" s="103">
        <f t="shared" si="1"/>
        <v>0</v>
      </c>
      <c r="J37" s="103">
        <f t="shared" si="2"/>
        <v>0</v>
      </c>
      <c r="M37" s="103" t="e">
        <f t="shared" si="3"/>
        <v>#DIV/0!</v>
      </c>
      <c r="N37" s="2"/>
      <c r="O37" s="2"/>
      <c r="P37" s="103" t="e">
        <f t="shared" si="13"/>
        <v>#DIV/0!</v>
      </c>
      <c r="Q37" s="103" t="e">
        <f t="shared" si="14"/>
        <v>#DIV/0!</v>
      </c>
      <c r="R37" s="21"/>
      <c r="S37" s="103" t="e">
        <f t="shared" si="15"/>
        <v>#DIV/0!</v>
      </c>
      <c r="AM37" t="str">
        <f t="shared" si="23"/>
        <v>0</v>
      </c>
      <c r="AO37" s="4" t="str">
        <f t="shared" si="24"/>
        <v>0</v>
      </c>
      <c r="AQ37" s="4" t="str">
        <f t="shared" si="25"/>
        <v>0</v>
      </c>
      <c r="AS37" s="4" t="str">
        <f t="shared" si="20"/>
        <v>0</v>
      </c>
      <c r="AU37" s="4" t="str">
        <f t="shared" si="21"/>
        <v>0</v>
      </c>
      <c r="AV37" s="109">
        <f t="shared" si="22"/>
        <v>0</v>
      </c>
      <c r="CJ37" s="109" t="e">
        <f t="shared" si="4"/>
        <v>#DIV/0!</v>
      </c>
      <c r="CQ37" s="119" t="e">
        <f t="shared" si="5"/>
        <v>#DIV/0!</v>
      </c>
      <c r="CY37" s="119" t="e">
        <f t="shared" si="6"/>
        <v>#DIV/0!</v>
      </c>
      <c r="DG37" s="120" t="e">
        <f t="shared" si="7"/>
        <v>#DIV/0!</v>
      </c>
      <c r="DO37" s="119" t="e">
        <f t="shared" si="8"/>
        <v>#DIV/0!</v>
      </c>
      <c r="DV37" s="119" t="e">
        <f t="shared" si="16"/>
        <v>#DIV/0!</v>
      </c>
      <c r="EF37" s="119" t="e">
        <f t="shared" si="17"/>
        <v>#DIV/0!</v>
      </c>
      <c r="EP37" s="120" t="e">
        <f t="shared" si="18"/>
        <v>#DIV/0!</v>
      </c>
      <c r="EZ37" s="119" t="e">
        <f t="shared" si="19"/>
        <v>#DIV/0!</v>
      </c>
    </row>
    <row r="38" spans="1:156" x14ac:dyDescent="0.2">
      <c r="A38" s="15"/>
      <c r="B38" s="138"/>
      <c r="C38">
        <v>15</v>
      </c>
      <c r="F38" s="103">
        <f t="shared" si="0"/>
        <v>0</v>
      </c>
      <c r="G38" s="63"/>
      <c r="H38" s="63"/>
      <c r="I38" s="103">
        <f t="shared" si="1"/>
        <v>0</v>
      </c>
      <c r="J38" s="103">
        <f t="shared" si="2"/>
        <v>0</v>
      </c>
      <c r="M38" s="103" t="e">
        <f t="shared" si="3"/>
        <v>#DIV/0!</v>
      </c>
      <c r="N38" s="2"/>
      <c r="O38" s="2"/>
      <c r="P38" s="103" t="e">
        <f t="shared" si="13"/>
        <v>#DIV/0!</v>
      </c>
      <c r="Q38" s="103" t="e">
        <f t="shared" si="14"/>
        <v>#DIV/0!</v>
      </c>
      <c r="R38" s="21"/>
      <c r="S38" s="103" t="e">
        <f t="shared" si="15"/>
        <v>#DIV/0!</v>
      </c>
      <c r="AM38" t="str">
        <f t="shared" si="23"/>
        <v>0</v>
      </c>
      <c r="AO38" s="4" t="str">
        <f t="shared" si="24"/>
        <v>0</v>
      </c>
      <c r="AQ38" s="4" t="str">
        <f t="shared" si="25"/>
        <v>0</v>
      </c>
      <c r="AS38" s="4" t="str">
        <f t="shared" si="20"/>
        <v>0</v>
      </c>
      <c r="AU38" s="4" t="str">
        <f t="shared" si="21"/>
        <v>0</v>
      </c>
      <c r="AV38" s="109">
        <f t="shared" si="22"/>
        <v>0</v>
      </c>
      <c r="CJ38" s="109" t="e">
        <f t="shared" si="4"/>
        <v>#DIV/0!</v>
      </c>
      <c r="CQ38" s="119" t="e">
        <f t="shared" si="5"/>
        <v>#DIV/0!</v>
      </c>
      <c r="CY38" s="119" t="e">
        <f t="shared" si="6"/>
        <v>#DIV/0!</v>
      </c>
      <c r="DG38" s="120" t="e">
        <f t="shared" si="7"/>
        <v>#DIV/0!</v>
      </c>
      <c r="DO38" s="119" t="e">
        <f t="shared" si="8"/>
        <v>#DIV/0!</v>
      </c>
      <c r="DV38" s="119" t="e">
        <f t="shared" si="16"/>
        <v>#DIV/0!</v>
      </c>
      <c r="EF38" s="119" t="e">
        <f t="shared" si="17"/>
        <v>#DIV/0!</v>
      </c>
      <c r="EP38" s="120" t="e">
        <f t="shared" si="18"/>
        <v>#DIV/0!</v>
      </c>
      <c r="EZ38" s="119" t="e">
        <f t="shared" si="19"/>
        <v>#DIV/0!</v>
      </c>
    </row>
    <row r="39" spans="1:156" x14ac:dyDescent="0.2">
      <c r="A39" s="15"/>
      <c r="B39" s="138"/>
      <c r="C39">
        <v>16</v>
      </c>
      <c r="F39" s="103">
        <f t="shared" si="0"/>
        <v>0</v>
      </c>
      <c r="G39" s="63"/>
      <c r="H39" s="63"/>
      <c r="I39" s="103">
        <f t="shared" si="1"/>
        <v>0</v>
      </c>
      <c r="J39" s="103">
        <f t="shared" si="2"/>
        <v>0</v>
      </c>
      <c r="M39" s="103" t="e">
        <f t="shared" si="3"/>
        <v>#DIV/0!</v>
      </c>
      <c r="N39" s="2"/>
      <c r="O39" s="2"/>
      <c r="P39" s="103" t="e">
        <f t="shared" si="13"/>
        <v>#DIV/0!</v>
      </c>
      <c r="Q39" s="103" t="e">
        <f t="shared" si="14"/>
        <v>#DIV/0!</v>
      </c>
      <c r="R39" s="21"/>
      <c r="S39" s="103" t="e">
        <f t="shared" si="15"/>
        <v>#DIV/0!</v>
      </c>
      <c r="AM39" t="str">
        <f t="shared" si="23"/>
        <v>0</v>
      </c>
      <c r="AO39" s="4" t="str">
        <f t="shared" si="24"/>
        <v>0</v>
      </c>
      <c r="AQ39" s="4" t="str">
        <f t="shared" si="25"/>
        <v>0</v>
      </c>
      <c r="AS39" s="4" t="str">
        <f t="shared" si="20"/>
        <v>0</v>
      </c>
      <c r="AU39" s="4" t="str">
        <f t="shared" si="21"/>
        <v>0</v>
      </c>
      <c r="AV39" s="109">
        <f t="shared" si="22"/>
        <v>0</v>
      </c>
      <c r="CJ39" s="109" t="e">
        <f t="shared" si="4"/>
        <v>#DIV/0!</v>
      </c>
      <c r="CQ39" s="119" t="e">
        <f t="shared" si="5"/>
        <v>#DIV/0!</v>
      </c>
      <c r="CY39" s="119" t="e">
        <f t="shared" si="6"/>
        <v>#DIV/0!</v>
      </c>
      <c r="DG39" s="120" t="e">
        <f t="shared" si="7"/>
        <v>#DIV/0!</v>
      </c>
      <c r="DO39" s="119" t="e">
        <f t="shared" si="8"/>
        <v>#DIV/0!</v>
      </c>
      <c r="DV39" s="119" t="e">
        <f t="shared" si="16"/>
        <v>#DIV/0!</v>
      </c>
      <c r="EF39" s="119" t="e">
        <f t="shared" si="17"/>
        <v>#DIV/0!</v>
      </c>
      <c r="EP39" s="120" t="e">
        <f t="shared" si="18"/>
        <v>#DIV/0!</v>
      </c>
      <c r="EZ39" s="119" t="e">
        <f t="shared" si="19"/>
        <v>#DIV/0!</v>
      </c>
    </row>
    <row r="40" spans="1:156" x14ac:dyDescent="0.2">
      <c r="A40" s="15"/>
      <c r="B40" s="138"/>
      <c r="C40">
        <v>17</v>
      </c>
      <c r="F40" s="103">
        <f t="shared" si="0"/>
        <v>0</v>
      </c>
      <c r="G40" s="63"/>
      <c r="H40" s="63"/>
      <c r="I40" s="103">
        <f t="shared" si="1"/>
        <v>0</v>
      </c>
      <c r="J40" s="103">
        <f t="shared" si="2"/>
        <v>0</v>
      </c>
      <c r="M40" s="103" t="e">
        <f t="shared" si="3"/>
        <v>#DIV/0!</v>
      </c>
      <c r="N40" s="2"/>
      <c r="O40" s="2"/>
      <c r="P40" s="103" t="e">
        <f t="shared" si="13"/>
        <v>#DIV/0!</v>
      </c>
      <c r="Q40" s="103" t="e">
        <f t="shared" si="14"/>
        <v>#DIV/0!</v>
      </c>
      <c r="R40" s="21"/>
      <c r="S40" s="103" t="e">
        <f t="shared" si="15"/>
        <v>#DIV/0!</v>
      </c>
      <c r="AM40" t="str">
        <f t="shared" si="23"/>
        <v>0</v>
      </c>
      <c r="AO40" s="4" t="str">
        <f t="shared" si="24"/>
        <v>0</v>
      </c>
      <c r="AQ40" s="4" t="str">
        <f t="shared" si="25"/>
        <v>0</v>
      </c>
      <c r="AS40" s="4" t="str">
        <f t="shared" si="20"/>
        <v>0</v>
      </c>
      <c r="AU40" s="4" t="str">
        <f t="shared" si="21"/>
        <v>0</v>
      </c>
      <c r="AV40" s="109">
        <f t="shared" si="22"/>
        <v>0</v>
      </c>
      <c r="CJ40" s="109" t="e">
        <f t="shared" si="4"/>
        <v>#DIV/0!</v>
      </c>
      <c r="CQ40" s="119" t="e">
        <f t="shared" si="5"/>
        <v>#DIV/0!</v>
      </c>
      <c r="CY40" s="119" t="e">
        <f t="shared" si="6"/>
        <v>#DIV/0!</v>
      </c>
      <c r="DG40" s="120" t="e">
        <f t="shared" si="7"/>
        <v>#DIV/0!</v>
      </c>
      <c r="DO40" s="119" t="e">
        <f t="shared" si="8"/>
        <v>#DIV/0!</v>
      </c>
      <c r="DV40" s="119" t="e">
        <f t="shared" si="16"/>
        <v>#DIV/0!</v>
      </c>
      <c r="EF40" s="119" t="e">
        <f t="shared" si="17"/>
        <v>#DIV/0!</v>
      </c>
      <c r="EP40" s="120" t="e">
        <f t="shared" si="18"/>
        <v>#DIV/0!</v>
      </c>
      <c r="EZ40" s="119" t="e">
        <f t="shared" si="19"/>
        <v>#DIV/0!</v>
      </c>
    </row>
    <row r="41" spans="1:156" x14ac:dyDescent="0.2">
      <c r="A41" s="15"/>
      <c r="B41" s="138"/>
      <c r="C41">
        <v>18</v>
      </c>
      <c r="F41" s="103">
        <f t="shared" si="0"/>
        <v>0</v>
      </c>
      <c r="G41" s="63"/>
      <c r="H41" s="63"/>
      <c r="I41" s="103">
        <f t="shared" si="1"/>
        <v>0</v>
      </c>
      <c r="J41" s="103">
        <f t="shared" si="2"/>
        <v>0</v>
      </c>
      <c r="M41" s="103" t="e">
        <f t="shared" si="3"/>
        <v>#DIV/0!</v>
      </c>
      <c r="N41" s="2"/>
      <c r="O41" s="2"/>
      <c r="P41" s="103" t="e">
        <f t="shared" si="13"/>
        <v>#DIV/0!</v>
      </c>
      <c r="Q41" s="103" t="e">
        <f t="shared" si="14"/>
        <v>#DIV/0!</v>
      </c>
      <c r="R41" s="21"/>
      <c r="S41" s="103" t="e">
        <f t="shared" si="15"/>
        <v>#DIV/0!</v>
      </c>
      <c r="AM41" t="str">
        <f t="shared" si="23"/>
        <v>0</v>
      </c>
      <c r="AO41" s="4" t="str">
        <f t="shared" si="24"/>
        <v>0</v>
      </c>
      <c r="AQ41" s="4" t="str">
        <f t="shared" si="25"/>
        <v>0</v>
      </c>
      <c r="AS41" s="4" t="str">
        <f t="shared" si="20"/>
        <v>0</v>
      </c>
      <c r="AU41" s="4" t="str">
        <f t="shared" si="21"/>
        <v>0</v>
      </c>
      <c r="AV41" s="109">
        <f t="shared" si="22"/>
        <v>0</v>
      </c>
      <c r="CJ41" s="109" t="e">
        <f t="shared" si="4"/>
        <v>#DIV/0!</v>
      </c>
      <c r="CQ41" s="119" t="e">
        <f t="shared" si="5"/>
        <v>#DIV/0!</v>
      </c>
      <c r="CY41" s="119" t="e">
        <f t="shared" si="6"/>
        <v>#DIV/0!</v>
      </c>
      <c r="DG41" s="120" t="e">
        <f t="shared" si="7"/>
        <v>#DIV/0!</v>
      </c>
      <c r="DO41" s="119" t="e">
        <f t="shared" si="8"/>
        <v>#DIV/0!</v>
      </c>
      <c r="DV41" s="119" t="e">
        <f t="shared" si="16"/>
        <v>#DIV/0!</v>
      </c>
      <c r="EF41" s="119" t="e">
        <f t="shared" si="17"/>
        <v>#DIV/0!</v>
      </c>
      <c r="EP41" s="120" t="e">
        <f t="shared" si="18"/>
        <v>#DIV/0!</v>
      </c>
      <c r="EZ41" s="119" t="e">
        <f t="shared" si="19"/>
        <v>#DIV/0!</v>
      </c>
    </row>
    <row r="42" spans="1:156" x14ac:dyDescent="0.2">
      <c r="A42" s="15"/>
      <c r="B42" s="138"/>
      <c r="C42">
        <v>19</v>
      </c>
      <c r="F42" s="103">
        <f t="shared" si="0"/>
        <v>0</v>
      </c>
      <c r="G42" s="63"/>
      <c r="H42" s="63"/>
      <c r="I42" s="103">
        <f t="shared" si="1"/>
        <v>0</v>
      </c>
      <c r="J42" s="103">
        <f t="shared" si="2"/>
        <v>0</v>
      </c>
      <c r="M42" s="103" t="e">
        <f t="shared" si="3"/>
        <v>#DIV/0!</v>
      </c>
      <c r="N42" s="2"/>
      <c r="O42" s="2"/>
      <c r="P42" s="103" t="e">
        <f t="shared" si="13"/>
        <v>#DIV/0!</v>
      </c>
      <c r="Q42" s="103" t="e">
        <f t="shared" si="14"/>
        <v>#DIV/0!</v>
      </c>
      <c r="R42" s="21"/>
      <c r="S42" s="103" t="e">
        <f t="shared" si="15"/>
        <v>#DIV/0!</v>
      </c>
      <c r="AM42" t="str">
        <f t="shared" si="23"/>
        <v>0</v>
      </c>
      <c r="AO42" s="4" t="str">
        <f t="shared" si="24"/>
        <v>0</v>
      </c>
      <c r="AQ42" s="4" t="str">
        <f t="shared" si="25"/>
        <v>0</v>
      </c>
      <c r="AS42" s="4" t="str">
        <f t="shared" si="20"/>
        <v>0</v>
      </c>
      <c r="AU42" s="4" t="str">
        <f t="shared" si="21"/>
        <v>0</v>
      </c>
      <c r="AV42" s="109">
        <f t="shared" si="22"/>
        <v>0</v>
      </c>
      <c r="CJ42" s="109" t="e">
        <f t="shared" si="4"/>
        <v>#DIV/0!</v>
      </c>
      <c r="CQ42" s="119" t="e">
        <f t="shared" si="5"/>
        <v>#DIV/0!</v>
      </c>
      <c r="CY42" s="119" t="e">
        <f t="shared" si="6"/>
        <v>#DIV/0!</v>
      </c>
      <c r="DG42" s="120" t="e">
        <f t="shared" si="7"/>
        <v>#DIV/0!</v>
      </c>
      <c r="DO42" s="119" t="e">
        <f t="shared" si="8"/>
        <v>#DIV/0!</v>
      </c>
      <c r="DV42" s="119" t="e">
        <f t="shared" si="16"/>
        <v>#DIV/0!</v>
      </c>
      <c r="EF42" s="119" t="e">
        <f t="shared" si="17"/>
        <v>#DIV/0!</v>
      </c>
      <c r="EP42" s="120" t="e">
        <f t="shared" si="18"/>
        <v>#DIV/0!</v>
      </c>
      <c r="EZ42" s="119" t="e">
        <f t="shared" si="19"/>
        <v>#DIV/0!</v>
      </c>
    </row>
    <row r="43" spans="1:156" x14ac:dyDescent="0.2">
      <c r="A43" s="15"/>
      <c r="B43" s="138"/>
      <c r="C43">
        <v>20</v>
      </c>
      <c r="F43" s="103">
        <f t="shared" si="0"/>
        <v>0</v>
      </c>
      <c r="G43" s="63"/>
      <c r="H43" s="63"/>
      <c r="I43" s="103">
        <f t="shared" si="1"/>
        <v>0</v>
      </c>
      <c r="J43" s="103">
        <f t="shared" si="2"/>
        <v>0</v>
      </c>
      <c r="M43" s="103" t="e">
        <f t="shared" si="3"/>
        <v>#DIV/0!</v>
      </c>
      <c r="N43" s="2"/>
      <c r="O43" s="2"/>
      <c r="P43" s="103" t="e">
        <f t="shared" si="13"/>
        <v>#DIV/0!</v>
      </c>
      <c r="Q43" s="103" t="e">
        <f t="shared" si="14"/>
        <v>#DIV/0!</v>
      </c>
      <c r="R43" s="21"/>
      <c r="S43" s="103" t="e">
        <f t="shared" si="15"/>
        <v>#DIV/0!</v>
      </c>
      <c r="AM43" t="str">
        <f t="shared" si="23"/>
        <v>0</v>
      </c>
      <c r="AO43" s="4" t="str">
        <f t="shared" si="24"/>
        <v>0</v>
      </c>
      <c r="AQ43" s="4" t="str">
        <f t="shared" si="25"/>
        <v>0</v>
      </c>
      <c r="AS43" s="4" t="str">
        <f t="shared" si="20"/>
        <v>0</v>
      </c>
      <c r="AU43" s="4" t="str">
        <f t="shared" si="21"/>
        <v>0</v>
      </c>
      <c r="AV43" s="109">
        <f t="shared" si="22"/>
        <v>0</v>
      </c>
      <c r="CJ43" s="109" t="e">
        <f t="shared" si="4"/>
        <v>#DIV/0!</v>
      </c>
      <c r="CQ43" s="119" t="e">
        <f t="shared" si="5"/>
        <v>#DIV/0!</v>
      </c>
      <c r="CY43" s="119" t="e">
        <f t="shared" si="6"/>
        <v>#DIV/0!</v>
      </c>
      <c r="DG43" s="120" t="e">
        <f t="shared" si="7"/>
        <v>#DIV/0!</v>
      </c>
      <c r="DO43" s="119" t="e">
        <f t="shared" si="8"/>
        <v>#DIV/0!</v>
      </c>
      <c r="DV43" s="119" t="e">
        <f t="shared" si="16"/>
        <v>#DIV/0!</v>
      </c>
      <c r="EF43" s="119" t="e">
        <f t="shared" si="17"/>
        <v>#DIV/0!</v>
      </c>
      <c r="EP43" s="120" t="e">
        <f t="shared" si="18"/>
        <v>#DIV/0!</v>
      </c>
      <c r="EZ43" s="119" t="e">
        <f t="shared" si="19"/>
        <v>#DIV/0!</v>
      </c>
    </row>
    <row r="44" spans="1:156" x14ac:dyDescent="0.2">
      <c r="A44" s="15"/>
      <c r="B44" s="138"/>
      <c r="C44">
        <v>21</v>
      </c>
      <c r="F44" s="103">
        <f t="shared" si="0"/>
        <v>0</v>
      </c>
      <c r="G44" s="63"/>
      <c r="H44" s="63"/>
      <c r="I44" s="103">
        <f t="shared" si="1"/>
        <v>0</v>
      </c>
      <c r="J44" s="103">
        <f t="shared" si="2"/>
        <v>0</v>
      </c>
      <c r="M44" s="103" t="e">
        <f t="shared" si="3"/>
        <v>#DIV/0!</v>
      </c>
      <c r="N44" s="2"/>
      <c r="O44" s="2"/>
      <c r="P44" s="103" t="e">
        <f t="shared" si="13"/>
        <v>#DIV/0!</v>
      </c>
      <c r="Q44" s="103" t="e">
        <f t="shared" si="14"/>
        <v>#DIV/0!</v>
      </c>
      <c r="R44" s="21"/>
      <c r="S44" s="103" t="e">
        <f t="shared" si="15"/>
        <v>#DIV/0!</v>
      </c>
      <c r="AM44" t="str">
        <f t="shared" si="23"/>
        <v>0</v>
      </c>
      <c r="AO44" s="4" t="str">
        <f t="shared" si="24"/>
        <v>0</v>
      </c>
      <c r="AQ44" s="4" t="str">
        <f t="shared" si="25"/>
        <v>0</v>
      </c>
      <c r="AS44" s="4" t="str">
        <f t="shared" si="20"/>
        <v>0</v>
      </c>
      <c r="AU44" s="4" t="str">
        <f t="shared" si="21"/>
        <v>0</v>
      </c>
      <c r="AV44" s="109">
        <f t="shared" si="22"/>
        <v>0</v>
      </c>
      <c r="CJ44" s="109" t="e">
        <f t="shared" si="4"/>
        <v>#DIV/0!</v>
      </c>
      <c r="CQ44" s="119" t="e">
        <f t="shared" si="5"/>
        <v>#DIV/0!</v>
      </c>
      <c r="CY44" s="119" t="e">
        <f t="shared" si="6"/>
        <v>#DIV/0!</v>
      </c>
      <c r="DG44" s="120" t="e">
        <f t="shared" si="7"/>
        <v>#DIV/0!</v>
      </c>
      <c r="DO44" s="119" t="e">
        <f t="shared" si="8"/>
        <v>#DIV/0!</v>
      </c>
      <c r="DV44" s="119" t="e">
        <f t="shared" si="16"/>
        <v>#DIV/0!</v>
      </c>
      <c r="EF44" s="119" t="e">
        <f t="shared" si="17"/>
        <v>#DIV/0!</v>
      </c>
      <c r="EP44" s="120" t="e">
        <f t="shared" si="18"/>
        <v>#DIV/0!</v>
      </c>
      <c r="EZ44" s="119" t="e">
        <f t="shared" si="19"/>
        <v>#DIV/0!</v>
      </c>
    </row>
    <row r="45" spans="1:156" x14ac:dyDescent="0.2">
      <c r="A45" s="15"/>
      <c r="B45" s="138"/>
      <c r="C45">
        <v>22</v>
      </c>
      <c r="F45" s="103">
        <f t="shared" si="0"/>
        <v>0</v>
      </c>
      <c r="G45" s="63"/>
      <c r="H45" s="63"/>
      <c r="I45" s="103">
        <f t="shared" si="1"/>
        <v>0</v>
      </c>
      <c r="J45" s="103">
        <f t="shared" si="2"/>
        <v>0</v>
      </c>
      <c r="M45" s="103" t="e">
        <f t="shared" si="3"/>
        <v>#DIV/0!</v>
      </c>
      <c r="N45" s="2"/>
      <c r="O45" s="2"/>
      <c r="P45" s="103" t="e">
        <f t="shared" si="13"/>
        <v>#DIV/0!</v>
      </c>
      <c r="Q45" s="103" t="e">
        <f t="shared" si="14"/>
        <v>#DIV/0!</v>
      </c>
      <c r="R45" s="21"/>
      <c r="S45" s="103" t="e">
        <f t="shared" si="15"/>
        <v>#DIV/0!</v>
      </c>
      <c r="AM45" t="str">
        <f t="shared" si="23"/>
        <v>0</v>
      </c>
      <c r="AO45" s="4" t="str">
        <f t="shared" si="24"/>
        <v>0</v>
      </c>
      <c r="AQ45" s="4" t="str">
        <f t="shared" si="25"/>
        <v>0</v>
      </c>
      <c r="AS45" s="4" t="str">
        <f t="shared" si="20"/>
        <v>0</v>
      </c>
      <c r="AU45" s="4" t="str">
        <f t="shared" si="21"/>
        <v>0</v>
      </c>
      <c r="AV45" s="109">
        <f t="shared" si="22"/>
        <v>0</v>
      </c>
      <c r="CJ45" s="109" t="e">
        <f t="shared" si="4"/>
        <v>#DIV/0!</v>
      </c>
      <c r="CQ45" s="119" t="e">
        <f t="shared" si="5"/>
        <v>#DIV/0!</v>
      </c>
      <c r="CY45" s="119" t="e">
        <f t="shared" si="6"/>
        <v>#DIV/0!</v>
      </c>
      <c r="DG45" s="120" t="e">
        <f t="shared" si="7"/>
        <v>#DIV/0!</v>
      </c>
      <c r="DO45" s="119" t="e">
        <f t="shared" si="8"/>
        <v>#DIV/0!</v>
      </c>
      <c r="DV45" s="119" t="e">
        <f t="shared" si="16"/>
        <v>#DIV/0!</v>
      </c>
      <c r="EF45" s="119" t="e">
        <f t="shared" si="17"/>
        <v>#DIV/0!</v>
      </c>
      <c r="EP45" s="120" t="e">
        <f t="shared" si="18"/>
        <v>#DIV/0!</v>
      </c>
      <c r="EZ45" s="119" t="e">
        <f t="shared" si="19"/>
        <v>#DIV/0!</v>
      </c>
    </row>
    <row r="46" spans="1:156" x14ac:dyDescent="0.2">
      <c r="A46" s="15"/>
      <c r="B46" s="138"/>
      <c r="C46">
        <v>23</v>
      </c>
      <c r="F46" s="103">
        <f t="shared" si="0"/>
        <v>0</v>
      </c>
      <c r="G46" s="63"/>
      <c r="H46" s="63"/>
      <c r="I46" s="103">
        <f t="shared" si="1"/>
        <v>0</v>
      </c>
      <c r="J46" s="103">
        <f t="shared" si="2"/>
        <v>0</v>
      </c>
      <c r="M46" s="103" t="e">
        <f t="shared" si="3"/>
        <v>#DIV/0!</v>
      </c>
      <c r="N46" s="2"/>
      <c r="O46" s="2"/>
      <c r="P46" s="103" t="e">
        <f t="shared" si="13"/>
        <v>#DIV/0!</v>
      </c>
      <c r="Q46" s="103" t="e">
        <f t="shared" si="14"/>
        <v>#DIV/0!</v>
      </c>
      <c r="R46" s="21"/>
      <c r="S46" s="103" t="e">
        <f t="shared" si="15"/>
        <v>#DIV/0!</v>
      </c>
      <c r="AM46" t="str">
        <f t="shared" si="23"/>
        <v>0</v>
      </c>
      <c r="AO46" s="4" t="str">
        <f t="shared" si="24"/>
        <v>0</v>
      </c>
      <c r="AQ46" s="4" t="str">
        <f t="shared" si="25"/>
        <v>0</v>
      </c>
      <c r="AS46" s="4" t="str">
        <f t="shared" si="20"/>
        <v>0</v>
      </c>
      <c r="AU46" s="4" t="str">
        <f t="shared" si="21"/>
        <v>0</v>
      </c>
      <c r="AV46" s="109">
        <f t="shared" si="22"/>
        <v>0</v>
      </c>
      <c r="CJ46" s="109" t="e">
        <f t="shared" si="4"/>
        <v>#DIV/0!</v>
      </c>
      <c r="CQ46" s="119" t="e">
        <f t="shared" si="5"/>
        <v>#DIV/0!</v>
      </c>
      <c r="CY46" s="119" t="e">
        <f t="shared" si="6"/>
        <v>#DIV/0!</v>
      </c>
      <c r="DG46" s="120" t="e">
        <f t="shared" si="7"/>
        <v>#DIV/0!</v>
      </c>
      <c r="DO46" s="119" t="e">
        <f t="shared" si="8"/>
        <v>#DIV/0!</v>
      </c>
      <c r="DV46" s="119" t="e">
        <f t="shared" si="16"/>
        <v>#DIV/0!</v>
      </c>
      <c r="EF46" s="119" t="e">
        <f t="shared" si="17"/>
        <v>#DIV/0!</v>
      </c>
      <c r="EP46" s="120" t="e">
        <f t="shared" si="18"/>
        <v>#DIV/0!</v>
      </c>
      <c r="EZ46" s="119" t="e">
        <f t="shared" si="19"/>
        <v>#DIV/0!</v>
      </c>
    </row>
    <row r="47" spans="1:156" x14ac:dyDescent="0.2">
      <c r="A47" s="15"/>
      <c r="B47" s="138"/>
      <c r="C47">
        <v>24</v>
      </c>
      <c r="F47" s="103">
        <f t="shared" si="0"/>
        <v>0</v>
      </c>
      <c r="G47" s="63"/>
      <c r="H47" s="63"/>
      <c r="I47" s="103">
        <f t="shared" si="1"/>
        <v>0</v>
      </c>
      <c r="J47" s="103">
        <f t="shared" si="2"/>
        <v>0</v>
      </c>
      <c r="M47" s="103" t="e">
        <f t="shared" si="3"/>
        <v>#DIV/0!</v>
      </c>
      <c r="N47" s="2"/>
      <c r="O47" s="2"/>
      <c r="P47" s="103" t="e">
        <f t="shared" si="13"/>
        <v>#DIV/0!</v>
      </c>
      <c r="Q47" s="103" t="e">
        <f t="shared" si="14"/>
        <v>#DIV/0!</v>
      </c>
      <c r="R47" s="21"/>
      <c r="S47" s="103" t="e">
        <f t="shared" si="15"/>
        <v>#DIV/0!</v>
      </c>
      <c r="AM47" t="str">
        <f t="shared" si="23"/>
        <v>0</v>
      </c>
      <c r="AO47" s="4" t="str">
        <f t="shared" si="24"/>
        <v>0</v>
      </c>
      <c r="AQ47" s="4" t="str">
        <f t="shared" si="25"/>
        <v>0</v>
      </c>
      <c r="AS47" s="4" t="str">
        <f t="shared" si="20"/>
        <v>0</v>
      </c>
      <c r="AU47" s="4" t="str">
        <f t="shared" si="21"/>
        <v>0</v>
      </c>
      <c r="AV47" s="109">
        <f t="shared" si="22"/>
        <v>0</v>
      </c>
      <c r="CJ47" s="109" t="e">
        <f t="shared" si="4"/>
        <v>#DIV/0!</v>
      </c>
      <c r="CQ47" s="119" t="e">
        <f t="shared" si="5"/>
        <v>#DIV/0!</v>
      </c>
      <c r="CY47" s="119" t="e">
        <f t="shared" si="6"/>
        <v>#DIV/0!</v>
      </c>
      <c r="DG47" s="120" t="e">
        <f t="shared" si="7"/>
        <v>#DIV/0!</v>
      </c>
      <c r="DO47" s="119" t="e">
        <f t="shared" si="8"/>
        <v>#DIV/0!</v>
      </c>
      <c r="DV47" s="119" t="e">
        <f t="shared" si="16"/>
        <v>#DIV/0!</v>
      </c>
      <c r="EF47" s="119" t="e">
        <f t="shared" si="17"/>
        <v>#DIV/0!</v>
      </c>
      <c r="EP47" s="120" t="e">
        <f t="shared" si="18"/>
        <v>#DIV/0!</v>
      </c>
      <c r="EZ47" s="119" t="e">
        <f t="shared" si="19"/>
        <v>#DIV/0!</v>
      </c>
    </row>
    <row r="48" spans="1:156" x14ac:dyDescent="0.2">
      <c r="A48" s="15"/>
      <c r="B48" s="138"/>
      <c r="C48">
        <v>25</v>
      </c>
      <c r="F48" s="103">
        <f t="shared" si="0"/>
        <v>0</v>
      </c>
      <c r="G48" s="63"/>
      <c r="H48" s="63"/>
      <c r="I48" s="103">
        <f t="shared" si="1"/>
        <v>0</v>
      </c>
      <c r="J48" s="103">
        <f t="shared" si="2"/>
        <v>0</v>
      </c>
      <c r="M48" s="103" t="e">
        <f t="shared" si="3"/>
        <v>#DIV/0!</v>
      </c>
      <c r="N48" s="2"/>
      <c r="O48" s="2"/>
      <c r="P48" s="103" t="e">
        <f t="shared" si="13"/>
        <v>#DIV/0!</v>
      </c>
      <c r="Q48" s="103" t="e">
        <f t="shared" si="14"/>
        <v>#DIV/0!</v>
      </c>
      <c r="R48" s="21"/>
      <c r="S48" s="103" t="e">
        <f t="shared" si="15"/>
        <v>#DIV/0!</v>
      </c>
      <c r="AM48" t="str">
        <f t="shared" si="23"/>
        <v>0</v>
      </c>
      <c r="AO48" s="4" t="str">
        <f t="shared" si="24"/>
        <v>0</v>
      </c>
      <c r="AQ48" s="4" t="str">
        <f t="shared" si="25"/>
        <v>0</v>
      </c>
      <c r="AS48" s="4" t="str">
        <f t="shared" si="20"/>
        <v>0</v>
      </c>
      <c r="AU48" s="4" t="str">
        <f t="shared" si="21"/>
        <v>0</v>
      </c>
      <c r="AV48" s="109">
        <f t="shared" si="22"/>
        <v>0</v>
      </c>
      <c r="CJ48" s="109" t="e">
        <f t="shared" si="4"/>
        <v>#DIV/0!</v>
      </c>
      <c r="CQ48" s="119" t="e">
        <f t="shared" si="5"/>
        <v>#DIV/0!</v>
      </c>
      <c r="CY48" s="119" t="e">
        <f t="shared" si="6"/>
        <v>#DIV/0!</v>
      </c>
      <c r="DG48" s="120" t="e">
        <f t="shared" si="7"/>
        <v>#DIV/0!</v>
      </c>
      <c r="DO48" s="119" t="e">
        <f t="shared" si="8"/>
        <v>#DIV/0!</v>
      </c>
      <c r="DV48" s="119" t="e">
        <f t="shared" si="16"/>
        <v>#DIV/0!</v>
      </c>
      <c r="EF48" s="119" t="e">
        <f t="shared" si="17"/>
        <v>#DIV/0!</v>
      </c>
      <c r="EP48" s="120" t="e">
        <f t="shared" si="18"/>
        <v>#DIV/0!</v>
      </c>
      <c r="EZ48" s="119" t="e">
        <f t="shared" si="19"/>
        <v>#DIV/0!</v>
      </c>
    </row>
    <row r="49" spans="1:159" x14ac:dyDescent="0.2">
      <c r="A49" s="15"/>
      <c r="B49" s="138"/>
      <c r="C49">
        <v>26</v>
      </c>
      <c r="F49" s="103">
        <f t="shared" si="0"/>
        <v>0</v>
      </c>
      <c r="G49" s="63"/>
      <c r="H49" s="63"/>
      <c r="I49" s="103">
        <f t="shared" si="1"/>
        <v>0</v>
      </c>
      <c r="J49" s="103">
        <f t="shared" si="2"/>
        <v>0</v>
      </c>
      <c r="M49" s="103" t="e">
        <f t="shared" si="3"/>
        <v>#DIV/0!</v>
      </c>
      <c r="N49" s="2"/>
      <c r="O49" s="2"/>
      <c r="P49" s="103" t="e">
        <f t="shared" si="13"/>
        <v>#DIV/0!</v>
      </c>
      <c r="Q49" s="103" t="e">
        <f t="shared" si="14"/>
        <v>#DIV/0!</v>
      </c>
      <c r="R49" s="21"/>
      <c r="S49" s="103" t="e">
        <f t="shared" si="15"/>
        <v>#DIV/0!</v>
      </c>
      <c r="AM49" t="str">
        <f t="shared" si="23"/>
        <v>0</v>
      </c>
      <c r="AO49" s="4" t="str">
        <f t="shared" si="24"/>
        <v>0</v>
      </c>
      <c r="AQ49" s="4" t="str">
        <f t="shared" si="25"/>
        <v>0</v>
      </c>
      <c r="AS49" s="4" t="str">
        <f t="shared" si="20"/>
        <v>0</v>
      </c>
      <c r="AU49" s="4" t="str">
        <f t="shared" si="21"/>
        <v>0</v>
      </c>
      <c r="AV49" s="109">
        <f t="shared" si="22"/>
        <v>0</v>
      </c>
      <c r="CJ49" s="109" t="e">
        <f t="shared" si="4"/>
        <v>#DIV/0!</v>
      </c>
      <c r="CQ49" s="119" t="e">
        <f t="shared" si="5"/>
        <v>#DIV/0!</v>
      </c>
      <c r="CY49" s="119" t="e">
        <f t="shared" si="6"/>
        <v>#DIV/0!</v>
      </c>
      <c r="DG49" s="120" t="e">
        <f t="shared" si="7"/>
        <v>#DIV/0!</v>
      </c>
      <c r="DO49" s="119" t="e">
        <f t="shared" si="8"/>
        <v>#DIV/0!</v>
      </c>
      <c r="DV49" s="119" t="e">
        <f t="shared" si="16"/>
        <v>#DIV/0!</v>
      </c>
      <c r="EF49" s="119" t="e">
        <f t="shared" si="17"/>
        <v>#DIV/0!</v>
      </c>
      <c r="EP49" s="120" t="e">
        <f t="shared" si="18"/>
        <v>#DIV/0!</v>
      </c>
      <c r="EZ49" s="119" t="e">
        <f t="shared" si="19"/>
        <v>#DIV/0!</v>
      </c>
    </row>
    <row r="50" spans="1:159" x14ac:dyDescent="0.2">
      <c r="A50" s="15"/>
      <c r="B50" s="138"/>
      <c r="C50">
        <v>27</v>
      </c>
      <c r="F50" s="103">
        <f t="shared" si="0"/>
        <v>0</v>
      </c>
      <c r="G50" s="63"/>
      <c r="H50" s="63"/>
      <c r="I50" s="103">
        <f t="shared" si="1"/>
        <v>0</v>
      </c>
      <c r="J50" s="103">
        <f t="shared" si="2"/>
        <v>0</v>
      </c>
      <c r="M50" s="103" t="e">
        <f t="shared" si="3"/>
        <v>#DIV/0!</v>
      </c>
      <c r="N50" s="2"/>
      <c r="O50" s="2"/>
      <c r="P50" s="103" t="e">
        <f t="shared" si="13"/>
        <v>#DIV/0!</v>
      </c>
      <c r="Q50" s="103" t="e">
        <f t="shared" si="14"/>
        <v>#DIV/0!</v>
      </c>
      <c r="R50" s="21"/>
      <c r="S50" s="103" t="e">
        <f t="shared" si="15"/>
        <v>#DIV/0!</v>
      </c>
      <c r="AL50" t="s">
        <v>230</v>
      </c>
      <c r="AM50" t="str">
        <f t="shared" si="23"/>
        <v>1</v>
      </c>
      <c r="AN50" t="s">
        <v>234</v>
      </c>
      <c r="AO50" s="4" t="str">
        <f t="shared" si="24"/>
        <v>1</v>
      </c>
      <c r="AQ50" s="4" t="str">
        <f t="shared" si="25"/>
        <v>0</v>
      </c>
      <c r="AS50" s="4" t="str">
        <f t="shared" si="20"/>
        <v>0</v>
      </c>
      <c r="AU50" s="4" t="str">
        <f t="shared" si="21"/>
        <v>0</v>
      </c>
      <c r="AV50" s="109">
        <f t="shared" si="22"/>
        <v>2</v>
      </c>
      <c r="CJ50" s="109" t="e">
        <f t="shared" si="4"/>
        <v>#DIV/0!</v>
      </c>
      <c r="CQ50" s="119" t="e">
        <f t="shared" si="5"/>
        <v>#DIV/0!</v>
      </c>
      <c r="CY50" s="119" t="e">
        <f t="shared" si="6"/>
        <v>#DIV/0!</v>
      </c>
      <c r="DG50" s="120" t="e">
        <f t="shared" si="7"/>
        <v>#DIV/0!</v>
      </c>
      <c r="DO50" s="119" t="e">
        <f t="shared" si="8"/>
        <v>#DIV/0!</v>
      </c>
      <c r="DV50" s="119" t="e">
        <f t="shared" si="16"/>
        <v>#DIV/0!</v>
      </c>
      <c r="EF50" s="119" t="e">
        <f t="shared" si="17"/>
        <v>#DIV/0!</v>
      </c>
      <c r="EP50" s="120" t="e">
        <f t="shared" si="18"/>
        <v>#DIV/0!</v>
      </c>
      <c r="EZ50" s="119" t="e">
        <f t="shared" si="19"/>
        <v>#DIV/0!</v>
      </c>
    </row>
    <row r="51" spans="1:159" x14ac:dyDescent="0.2">
      <c r="A51" s="15"/>
      <c r="B51" s="138"/>
      <c r="C51">
        <v>28</v>
      </c>
      <c r="F51" s="103">
        <f t="shared" si="0"/>
        <v>0</v>
      </c>
      <c r="G51" s="63"/>
      <c r="H51" s="63"/>
      <c r="I51" s="103">
        <f t="shared" si="1"/>
        <v>0</v>
      </c>
      <c r="J51" s="103">
        <f t="shared" si="2"/>
        <v>0</v>
      </c>
      <c r="M51" s="103" t="e">
        <f t="shared" si="3"/>
        <v>#DIV/0!</v>
      </c>
      <c r="N51" s="2"/>
      <c r="O51" s="2"/>
      <c r="P51" s="103" t="e">
        <f t="shared" si="13"/>
        <v>#DIV/0!</v>
      </c>
      <c r="Q51" s="103" t="e">
        <f t="shared" si="14"/>
        <v>#DIV/0!</v>
      </c>
      <c r="R51" s="21"/>
      <c r="S51" s="103" t="e">
        <f t="shared" si="15"/>
        <v>#DIV/0!</v>
      </c>
      <c r="AM51" t="str">
        <f t="shared" si="23"/>
        <v>0</v>
      </c>
      <c r="AO51" s="4" t="str">
        <f t="shared" si="24"/>
        <v>0</v>
      </c>
      <c r="AQ51" s="4" t="str">
        <f t="shared" si="25"/>
        <v>0</v>
      </c>
      <c r="AS51" s="4" t="str">
        <f t="shared" si="20"/>
        <v>0</v>
      </c>
      <c r="AU51" s="4" t="str">
        <f t="shared" si="21"/>
        <v>0</v>
      </c>
      <c r="AV51" s="109">
        <f t="shared" si="22"/>
        <v>0</v>
      </c>
      <c r="CJ51" s="109" t="e">
        <f t="shared" si="4"/>
        <v>#DIV/0!</v>
      </c>
      <c r="CQ51" s="119" t="e">
        <f t="shared" si="5"/>
        <v>#DIV/0!</v>
      </c>
      <c r="CY51" s="119" t="e">
        <f t="shared" si="6"/>
        <v>#DIV/0!</v>
      </c>
      <c r="DG51" s="120" t="e">
        <f t="shared" si="7"/>
        <v>#DIV/0!</v>
      </c>
      <c r="DO51" s="119" t="e">
        <f t="shared" si="8"/>
        <v>#DIV/0!</v>
      </c>
      <c r="DV51" s="119" t="e">
        <f t="shared" si="16"/>
        <v>#DIV/0!</v>
      </c>
      <c r="EF51" s="119" t="e">
        <f t="shared" si="17"/>
        <v>#DIV/0!</v>
      </c>
      <c r="EP51" s="120" t="e">
        <f t="shared" si="18"/>
        <v>#DIV/0!</v>
      </c>
      <c r="EZ51" s="119" t="e">
        <f t="shared" si="19"/>
        <v>#DIV/0!</v>
      </c>
    </row>
    <row r="52" spans="1:159" x14ac:dyDescent="0.2">
      <c r="A52" s="15"/>
      <c r="B52" s="15"/>
      <c r="F52" s="64"/>
      <c r="G52" s="63"/>
      <c r="H52" s="63"/>
      <c r="I52" s="64"/>
      <c r="J52" s="64"/>
      <c r="M52" s="2"/>
      <c r="N52" s="2"/>
      <c r="O52" s="2"/>
      <c r="P52" s="2"/>
      <c r="Q52" s="2"/>
      <c r="R52" s="2"/>
      <c r="S52" s="22"/>
      <c r="AV52" s="2"/>
      <c r="CJ52" s="2"/>
      <c r="CQ52" s="64"/>
      <c r="CY52" s="64"/>
      <c r="DG52" s="22"/>
      <c r="DO52" s="64"/>
      <c r="DV52" s="64"/>
      <c r="EF52" s="64"/>
      <c r="EP52" s="22"/>
      <c r="EZ52" s="64"/>
    </row>
    <row r="53" spans="1:159" x14ac:dyDescent="0.2">
      <c r="A53" s="16" t="s">
        <v>125</v>
      </c>
      <c r="B53" s="16"/>
      <c r="F53" s="64"/>
      <c r="G53" s="63"/>
      <c r="H53" s="63"/>
      <c r="I53" s="64"/>
      <c r="J53" s="64"/>
      <c r="M53" s="2"/>
      <c r="N53" s="2"/>
      <c r="O53" s="2"/>
      <c r="P53" s="2"/>
      <c r="Q53" s="2"/>
      <c r="R53" s="2"/>
      <c r="S53" s="22"/>
      <c r="AV53" s="2"/>
      <c r="CJ53" s="2"/>
      <c r="CQ53" s="64"/>
      <c r="CY53" s="64"/>
      <c r="DG53" s="22"/>
      <c r="DO53" s="64"/>
      <c r="DV53" s="64"/>
      <c r="EF53" s="64"/>
      <c r="EP53" s="22"/>
      <c r="EZ53" s="64"/>
    </row>
    <row r="54" spans="1:159" x14ac:dyDescent="0.2">
      <c r="A54" s="10" t="s">
        <v>126</v>
      </c>
      <c r="B54" s="10"/>
      <c r="F54" s="64"/>
      <c r="G54" s="63"/>
      <c r="H54" s="63"/>
      <c r="I54" s="64"/>
      <c r="J54" s="64"/>
      <c r="M54" s="21"/>
      <c r="N54" s="2"/>
      <c r="O54" s="2"/>
      <c r="P54" s="21"/>
      <c r="Q54" s="21"/>
      <c r="R54" s="21"/>
      <c r="S54" s="22"/>
      <c r="AV54" s="2"/>
      <c r="CJ54" s="2"/>
      <c r="CQ54" s="64"/>
      <c r="CY54" s="64"/>
      <c r="DG54" s="22"/>
      <c r="DO54" s="64"/>
      <c r="DV54" s="64"/>
      <c r="EF54" s="64"/>
      <c r="EP54" s="22"/>
      <c r="EZ54" s="64"/>
    </row>
    <row r="55" spans="1:159" x14ac:dyDescent="0.2">
      <c r="A55" s="10" t="s">
        <v>127</v>
      </c>
      <c r="B55" s="10"/>
      <c r="F55" s="64"/>
      <c r="G55" s="63"/>
      <c r="H55" s="63"/>
      <c r="I55" s="64"/>
      <c r="J55" s="64"/>
      <c r="M55" s="21"/>
      <c r="N55" s="2"/>
      <c r="O55" s="2"/>
      <c r="P55" s="21"/>
      <c r="Q55" s="21"/>
      <c r="R55" s="21"/>
      <c r="S55" s="22"/>
      <c r="AV55" s="2"/>
      <c r="CJ55" s="2"/>
      <c r="CQ55" s="64"/>
      <c r="CY55" s="64"/>
      <c r="DG55" s="22"/>
      <c r="DO55" s="64"/>
      <c r="DV55" s="64"/>
      <c r="EF55" s="64"/>
      <c r="EP55" s="22"/>
      <c r="EZ55" s="64"/>
    </row>
    <row r="56" spans="1:159" x14ac:dyDescent="0.2">
      <c r="A56" s="10" t="s">
        <v>128</v>
      </c>
      <c r="B56" s="10"/>
      <c r="F56" s="64"/>
      <c r="G56" s="63"/>
      <c r="H56" s="63"/>
      <c r="I56" s="64"/>
      <c r="J56" s="64"/>
      <c r="M56" s="21"/>
      <c r="N56" s="2"/>
      <c r="O56" s="2"/>
      <c r="P56" s="21"/>
      <c r="Q56" s="21"/>
      <c r="R56" s="21"/>
      <c r="S56" s="22"/>
      <c r="AV56" s="2"/>
      <c r="CJ56" s="2"/>
      <c r="CQ56" s="64"/>
      <c r="CY56" s="64"/>
      <c r="DG56" s="22"/>
      <c r="DO56" s="64"/>
      <c r="DV56" s="64"/>
      <c r="EF56" s="64"/>
      <c r="EP56" s="22"/>
      <c r="EZ56" s="64"/>
    </row>
    <row r="57" spans="1:159" x14ac:dyDescent="0.2">
      <c r="A57" s="10" t="s">
        <v>129</v>
      </c>
      <c r="B57" s="10"/>
      <c r="F57" s="64"/>
      <c r="G57" s="63"/>
      <c r="H57" s="63"/>
      <c r="I57" s="64"/>
      <c r="J57" s="64"/>
      <c r="M57" s="21"/>
      <c r="N57" s="2"/>
      <c r="O57" s="2"/>
      <c r="P57" s="21"/>
      <c r="Q57" s="21"/>
      <c r="R57" s="21"/>
      <c r="S57" s="22"/>
      <c r="AV57" s="2"/>
      <c r="CJ57" s="2"/>
      <c r="CQ57" s="64"/>
      <c r="CY57" s="64"/>
      <c r="DG57" s="22"/>
      <c r="DO57" s="64"/>
      <c r="DV57" s="64"/>
      <c r="EF57" s="64"/>
      <c r="EP57" s="22"/>
      <c r="EZ57" s="64"/>
    </row>
    <row r="58" spans="1:159" x14ac:dyDescent="0.2">
      <c r="A58" s="10"/>
      <c r="B58" s="10"/>
      <c r="F58" s="64"/>
      <c r="G58" s="63"/>
      <c r="H58" s="63"/>
      <c r="I58" s="64"/>
      <c r="J58" s="64"/>
      <c r="M58" s="21"/>
      <c r="N58" s="2"/>
      <c r="O58" s="2"/>
      <c r="P58" s="21"/>
      <c r="Q58" s="21"/>
      <c r="R58" s="21"/>
      <c r="S58" s="22"/>
      <c r="AV58" s="2"/>
      <c r="CJ58" s="2"/>
      <c r="CQ58" s="64"/>
      <c r="CY58" s="64"/>
      <c r="DG58" s="22"/>
      <c r="DO58" s="64"/>
      <c r="DV58" s="64"/>
      <c r="EF58" s="64"/>
      <c r="EP58" s="22"/>
      <c r="EZ58" s="64"/>
    </row>
    <row r="59" spans="1:159" x14ac:dyDescent="0.2">
      <c r="A59" s="100" t="s">
        <v>130</v>
      </c>
      <c r="B59" s="100"/>
      <c r="C59" s="97"/>
      <c r="D59" s="97"/>
      <c r="E59" s="97"/>
      <c r="F59" s="98"/>
      <c r="G59" s="99"/>
      <c r="H59" s="99"/>
      <c r="I59" s="98"/>
      <c r="J59" s="98"/>
      <c r="K59" s="97"/>
      <c r="L59" s="97"/>
      <c r="M59" s="101"/>
      <c r="N59" s="102"/>
      <c r="O59" s="10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</row>
    <row r="60" spans="1:159" x14ac:dyDescent="0.2">
      <c r="A60" s="3" t="s">
        <v>293</v>
      </c>
      <c r="B60" s="138"/>
      <c r="C60">
        <v>1</v>
      </c>
      <c r="F60" s="103">
        <f t="shared" si="0"/>
        <v>0</v>
      </c>
      <c r="G60" s="63"/>
      <c r="H60" s="63"/>
      <c r="I60" s="103">
        <f t="shared" si="1"/>
        <v>0</v>
      </c>
      <c r="J60" s="103">
        <f t="shared" si="2"/>
        <v>0</v>
      </c>
      <c r="M60" s="103" t="e">
        <f t="shared" ref="M60:M87" si="26">(98/L60-1)*K60*100</f>
        <v>#DIV/0!</v>
      </c>
      <c r="N60" s="2"/>
      <c r="O60" s="2"/>
      <c r="P60" s="103" t="e">
        <f t="shared" ref="P60:P87" si="27">(98/O60-1)*N60*100</f>
        <v>#DIV/0!</v>
      </c>
      <c r="Q60" s="103" t="e">
        <f t="shared" ref="Q60:Q87" si="28">M60+P60</f>
        <v>#DIV/0!</v>
      </c>
      <c r="R60" s="21"/>
      <c r="S60" s="103" t="e">
        <f t="shared" si="15"/>
        <v>#DIV/0!</v>
      </c>
      <c r="AL60" s="108" t="s">
        <v>291</v>
      </c>
      <c r="AM60" s="108"/>
      <c r="AN60" s="107"/>
      <c r="AO60" s="107"/>
      <c r="AP60" s="107"/>
      <c r="AQ60" s="107"/>
      <c r="AR60" s="107"/>
      <c r="AS60" s="107"/>
      <c r="AT60" s="107"/>
      <c r="AU60" s="107"/>
      <c r="AV60" s="107"/>
      <c r="CJ60" s="109" t="e">
        <f t="shared" si="4"/>
        <v>#DIV/0!</v>
      </c>
      <c r="CQ60" s="119" t="e">
        <f t="shared" si="5"/>
        <v>#DIV/0!</v>
      </c>
      <c r="CY60" s="119" t="e">
        <f t="shared" si="6"/>
        <v>#DIV/0!</v>
      </c>
      <c r="DG60" s="120" t="e">
        <f t="shared" si="7"/>
        <v>#DIV/0!</v>
      </c>
      <c r="DO60" s="119" t="e">
        <f t="shared" si="8"/>
        <v>#DIV/0!</v>
      </c>
      <c r="DV60" s="119" t="e">
        <f t="shared" ref="DV60:DV91" si="29">DU60/DQ60*100</f>
        <v>#DIV/0!</v>
      </c>
      <c r="EF60" s="119" t="e">
        <f t="shared" ref="EF60:EF91" si="30">EE60/DZ60*100</f>
        <v>#DIV/0!</v>
      </c>
      <c r="EP60" s="120" t="e">
        <f t="shared" ref="EP60:EP91" si="31">EO60/EJ60*100</f>
        <v>#DIV/0!</v>
      </c>
      <c r="EZ60" s="119" t="e">
        <f t="shared" ref="EZ60:EZ91" si="32">EY60/ET60*100</f>
        <v>#DIV/0!</v>
      </c>
    </row>
    <row r="61" spans="1:159" x14ac:dyDescent="0.2">
      <c r="A61" s="117" t="s">
        <v>300</v>
      </c>
      <c r="B61" s="138"/>
      <c r="C61">
        <v>2</v>
      </c>
      <c r="F61" s="103">
        <f t="shared" si="0"/>
        <v>0</v>
      </c>
      <c r="G61" s="63"/>
      <c r="H61" s="63"/>
      <c r="I61" s="103">
        <f t="shared" si="1"/>
        <v>0</v>
      </c>
      <c r="J61" s="103">
        <f t="shared" si="2"/>
        <v>0</v>
      </c>
      <c r="M61" s="103" t="e">
        <f t="shared" si="26"/>
        <v>#DIV/0!</v>
      </c>
      <c r="N61" s="2"/>
      <c r="O61" s="2"/>
      <c r="P61" s="103" t="e">
        <f t="shared" si="27"/>
        <v>#DIV/0!</v>
      </c>
      <c r="Q61" s="103" t="e">
        <f t="shared" si="28"/>
        <v>#DIV/0!</v>
      </c>
      <c r="R61" s="21"/>
      <c r="S61" s="103" t="e">
        <f t="shared" si="15"/>
        <v>#DIV/0!</v>
      </c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CJ61" s="109" t="e">
        <f t="shared" si="4"/>
        <v>#DIV/0!</v>
      </c>
      <c r="CQ61" s="119" t="e">
        <f t="shared" si="5"/>
        <v>#DIV/0!</v>
      </c>
      <c r="CY61" s="119" t="e">
        <f t="shared" si="6"/>
        <v>#DIV/0!</v>
      </c>
      <c r="DG61" s="120" t="e">
        <f t="shared" si="7"/>
        <v>#DIV/0!</v>
      </c>
      <c r="DO61" s="119" t="e">
        <f t="shared" si="8"/>
        <v>#DIV/0!</v>
      </c>
      <c r="DV61" s="119" t="e">
        <f t="shared" si="29"/>
        <v>#DIV/0!</v>
      </c>
      <c r="EF61" s="119" t="e">
        <f t="shared" si="30"/>
        <v>#DIV/0!</v>
      </c>
      <c r="EP61" s="120" t="e">
        <f t="shared" si="31"/>
        <v>#DIV/0!</v>
      </c>
      <c r="EZ61" s="119" t="e">
        <f t="shared" si="32"/>
        <v>#DIV/0!</v>
      </c>
    </row>
    <row r="62" spans="1:159" x14ac:dyDescent="0.2">
      <c r="A62" s="15"/>
      <c r="B62" s="138"/>
      <c r="C62">
        <v>3</v>
      </c>
      <c r="F62" s="103">
        <f t="shared" si="0"/>
        <v>0</v>
      </c>
      <c r="G62" s="63"/>
      <c r="H62" s="63"/>
      <c r="I62" s="103">
        <f t="shared" si="1"/>
        <v>0</v>
      </c>
      <c r="J62" s="103">
        <f t="shared" si="2"/>
        <v>0</v>
      </c>
      <c r="M62" s="103" t="e">
        <f t="shared" si="26"/>
        <v>#DIV/0!</v>
      </c>
      <c r="N62" s="2"/>
      <c r="O62" s="2"/>
      <c r="P62" s="103" t="e">
        <f t="shared" si="27"/>
        <v>#DIV/0!</v>
      </c>
      <c r="Q62" s="103" t="e">
        <f t="shared" si="28"/>
        <v>#DIV/0!</v>
      </c>
      <c r="R62" s="21"/>
      <c r="S62" s="103" t="e">
        <f t="shared" si="15"/>
        <v>#DIV/0!</v>
      </c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CJ62" s="109" t="e">
        <f t="shared" si="4"/>
        <v>#DIV/0!</v>
      </c>
      <c r="CQ62" s="119" t="e">
        <f t="shared" si="5"/>
        <v>#DIV/0!</v>
      </c>
      <c r="CY62" s="119" t="e">
        <f t="shared" si="6"/>
        <v>#DIV/0!</v>
      </c>
      <c r="DG62" s="120" t="e">
        <f t="shared" si="7"/>
        <v>#DIV/0!</v>
      </c>
      <c r="DO62" s="119" t="e">
        <f t="shared" si="8"/>
        <v>#DIV/0!</v>
      </c>
      <c r="DV62" s="119" t="e">
        <f t="shared" si="29"/>
        <v>#DIV/0!</v>
      </c>
      <c r="EF62" s="119" t="e">
        <f t="shared" si="30"/>
        <v>#DIV/0!</v>
      </c>
      <c r="EP62" s="120" t="e">
        <f t="shared" si="31"/>
        <v>#DIV/0!</v>
      </c>
      <c r="EZ62" s="119" t="e">
        <f t="shared" si="32"/>
        <v>#DIV/0!</v>
      </c>
    </row>
    <row r="63" spans="1:159" x14ac:dyDescent="0.2">
      <c r="A63" s="15"/>
      <c r="B63" s="138"/>
      <c r="C63">
        <v>4</v>
      </c>
      <c r="F63" s="103">
        <f t="shared" si="0"/>
        <v>0</v>
      </c>
      <c r="G63" s="63"/>
      <c r="H63" s="63"/>
      <c r="I63" s="103">
        <f t="shared" si="1"/>
        <v>0</v>
      </c>
      <c r="J63" s="103">
        <f t="shared" si="2"/>
        <v>0</v>
      </c>
      <c r="M63" s="103" t="e">
        <f t="shared" si="26"/>
        <v>#DIV/0!</v>
      </c>
      <c r="N63" s="2"/>
      <c r="O63" s="2"/>
      <c r="P63" s="103" t="e">
        <f t="shared" si="27"/>
        <v>#DIV/0!</v>
      </c>
      <c r="Q63" s="103" t="e">
        <f t="shared" si="28"/>
        <v>#DIV/0!</v>
      </c>
      <c r="R63" s="21"/>
      <c r="S63" s="103" t="e">
        <f t="shared" si="15"/>
        <v>#DIV/0!</v>
      </c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CJ63" s="109" t="e">
        <f t="shared" si="4"/>
        <v>#DIV/0!</v>
      </c>
      <c r="CQ63" s="119" t="e">
        <f t="shared" si="5"/>
        <v>#DIV/0!</v>
      </c>
      <c r="CY63" s="119" t="e">
        <f t="shared" si="6"/>
        <v>#DIV/0!</v>
      </c>
      <c r="DG63" s="120" t="e">
        <f t="shared" si="7"/>
        <v>#DIV/0!</v>
      </c>
      <c r="DO63" s="119" t="e">
        <f t="shared" si="8"/>
        <v>#DIV/0!</v>
      </c>
      <c r="DV63" s="119" t="e">
        <f t="shared" si="29"/>
        <v>#DIV/0!</v>
      </c>
      <c r="EF63" s="119" t="e">
        <f t="shared" si="30"/>
        <v>#DIV/0!</v>
      </c>
      <c r="EP63" s="120" t="e">
        <f t="shared" si="31"/>
        <v>#DIV/0!</v>
      </c>
      <c r="EZ63" s="119" t="e">
        <f t="shared" si="32"/>
        <v>#DIV/0!</v>
      </c>
    </row>
    <row r="64" spans="1:159" x14ac:dyDescent="0.2">
      <c r="A64" s="15"/>
      <c r="B64" s="138"/>
      <c r="C64">
        <v>5</v>
      </c>
      <c r="F64" s="103">
        <f t="shared" si="0"/>
        <v>0</v>
      </c>
      <c r="G64" s="63"/>
      <c r="H64" s="63"/>
      <c r="I64" s="103">
        <f t="shared" si="1"/>
        <v>0</v>
      </c>
      <c r="J64" s="103">
        <f t="shared" si="2"/>
        <v>0</v>
      </c>
      <c r="M64" s="103" t="e">
        <f t="shared" si="26"/>
        <v>#DIV/0!</v>
      </c>
      <c r="N64" s="2"/>
      <c r="O64" s="2"/>
      <c r="P64" s="103" t="e">
        <f t="shared" si="27"/>
        <v>#DIV/0!</v>
      </c>
      <c r="Q64" s="103" t="e">
        <f t="shared" si="28"/>
        <v>#DIV/0!</v>
      </c>
      <c r="R64" s="21"/>
      <c r="S64" s="103" t="e">
        <f t="shared" si="15"/>
        <v>#DIV/0!</v>
      </c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CJ64" s="109" t="e">
        <f t="shared" si="4"/>
        <v>#DIV/0!</v>
      </c>
      <c r="CQ64" s="119" t="e">
        <f t="shared" si="5"/>
        <v>#DIV/0!</v>
      </c>
      <c r="CY64" s="119" t="e">
        <f t="shared" si="6"/>
        <v>#DIV/0!</v>
      </c>
      <c r="DG64" s="120" t="e">
        <f t="shared" si="7"/>
        <v>#DIV/0!</v>
      </c>
      <c r="DO64" s="119" t="e">
        <f t="shared" si="8"/>
        <v>#DIV/0!</v>
      </c>
      <c r="DV64" s="119" t="e">
        <f t="shared" si="29"/>
        <v>#DIV/0!</v>
      </c>
      <c r="EF64" s="119" t="e">
        <f t="shared" si="30"/>
        <v>#DIV/0!</v>
      </c>
      <c r="EP64" s="120" t="e">
        <f t="shared" si="31"/>
        <v>#DIV/0!</v>
      </c>
      <c r="EZ64" s="119" t="e">
        <f t="shared" si="32"/>
        <v>#DIV/0!</v>
      </c>
    </row>
    <row r="65" spans="1:156" x14ac:dyDescent="0.2">
      <c r="A65" s="15"/>
      <c r="B65" s="138"/>
      <c r="C65">
        <v>6</v>
      </c>
      <c r="F65" s="103">
        <f t="shared" si="0"/>
        <v>0</v>
      </c>
      <c r="G65" s="63"/>
      <c r="H65" s="63"/>
      <c r="I65" s="103">
        <f t="shared" si="1"/>
        <v>0</v>
      </c>
      <c r="J65" s="103">
        <f t="shared" si="2"/>
        <v>0</v>
      </c>
      <c r="M65" s="103" t="e">
        <f t="shared" si="26"/>
        <v>#DIV/0!</v>
      </c>
      <c r="N65" s="2"/>
      <c r="O65" s="2"/>
      <c r="P65" s="103" t="e">
        <f t="shared" si="27"/>
        <v>#DIV/0!</v>
      </c>
      <c r="Q65" s="103" t="e">
        <f t="shared" si="28"/>
        <v>#DIV/0!</v>
      </c>
      <c r="R65" s="21"/>
      <c r="S65" s="103" t="e">
        <f t="shared" si="15"/>
        <v>#DIV/0!</v>
      </c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CJ65" s="109" t="e">
        <f t="shared" si="4"/>
        <v>#DIV/0!</v>
      </c>
      <c r="CQ65" s="119" t="e">
        <f t="shared" si="5"/>
        <v>#DIV/0!</v>
      </c>
      <c r="CY65" s="119" t="e">
        <f t="shared" si="6"/>
        <v>#DIV/0!</v>
      </c>
      <c r="DG65" s="120" t="e">
        <f t="shared" si="7"/>
        <v>#DIV/0!</v>
      </c>
      <c r="DO65" s="119" t="e">
        <f t="shared" si="8"/>
        <v>#DIV/0!</v>
      </c>
      <c r="DV65" s="119" t="e">
        <f t="shared" si="29"/>
        <v>#DIV/0!</v>
      </c>
      <c r="EF65" s="119" t="e">
        <f t="shared" si="30"/>
        <v>#DIV/0!</v>
      </c>
      <c r="EP65" s="120" t="e">
        <f t="shared" si="31"/>
        <v>#DIV/0!</v>
      </c>
      <c r="EZ65" s="119" t="e">
        <f t="shared" si="32"/>
        <v>#DIV/0!</v>
      </c>
    </row>
    <row r="66" spans="1:156" x14ac:dyDescent="0.2">
      <c r="A66" s="15"/>
      <c r="B66" s="138"/>
      <c r="C66">
        <v>7</v>
      </c>
      <c r="F66" s="103">
        <f t="shared" si="0"/>
        <v>0</v>
      </c>
      <c r="G66" s="63"/>
      <c r="H66" s="63"/>
      <c r="I66" s="103">
        <f t="shared" si="1"/>
        <v>0</v>
      </c>
      <c r="J66" s="103">
        <f t="shared" si="2"/>
        <v>0</v>
      </c>
      <c r="M66" s="103" t="e">
        <f t="shared" si="26"/>
        <v>#DIV/0!</v>
      </c>
      <c r="N66" s="2"/>
      <c r="O66" s="2"/>
      <c r="P66" s="103" t="e">
        <f t="shared" si="27"/>
        <v>#DIV/0!</v>
      </c>
      <c r="Q66" s="103" t="e">
        <f t="shared" si="28"/>
        <v>#DIV/0!</v>
      </c>
      <c r="R66" s="21"/>
      <c r="S66" s="103" t="e">
        <f t="shared" si="15"/>
        <v>#DIV/0!</v>
      </c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CJ66" s="109" t="e">
        <f t="shared" si="4"/>
        <v>#DIV/0!</v>
      </c>
      <c r="CQ66" s="119" t="e">
        <f t="shared" si="5"/>
        <v>#DIV/0!</v>
      </c>
      <c r="CY66" s="119" t="e">
        <f t="shared" si="6"/>
        <v>#DIV/0!</v>
      </c>
      <c r="DG66" s="120" t="e">
        <f t="shared" si="7"/>
        <v>#DIV/0!</v>
      </c>
      <c r="DO66" s="119" t="e">
        <f t="shared" si="8"/>
        <v>#DIV/0!</v>
      </c>
      <c r="DV66" s="119" t="e">
        <f t="shared" si="29"/>
        <v>#DIV/0!</v>
      </c>
      <c r="EF66" s="119" t="e">
        <f t="shared" si="30"/>
        <v>#DIV/0!</v>
      </c>
      <c r="EP66" s="120" t="e">
        <f t="shared" si="31"/>
        <v>#DIV/0!</v>
      </c>
      <c r="EZ66" s="119" t="e">
        <f t="shared" si="32"/>
        <v>#DIV/0!</v>
      </c>
    </row>
    <row r="67" spans="1:156" x14ac:dyDescent="0.2">
      <c r="A67" s="15"/>
      <c r="B67" s="138"/>
      <c r="C67">
        <v>8</v>
      </c>
      <c r="F67" s="103">
        <f t="shared" si="0"/>
        <v>0</v>
      </c>
      <c r="G67" s="63"/>
      <c r="H67" s="63"/>
      <c r="I67" s="103">
        <f t="shared" si="1"/>
        <v>0</v>
      </c>
      <c r="J67" s="103">
        <f t="shared" si="2"/>
        <v>0</v>
      </c>
      <c r="M67" s="103" t="e">
        <f t="shared" si="26"/>
        <v>#DIV/0!</v>
      </c>
      <c r="N67" s="2"/>
      <c r="O67" s="2"/>
      <c r="P67" s="103" t="e">
        <f t="shared" si="27"/>
        <v>#DIV/0!</v>
      </c>
      <c r="Q67" s="103" t="e">
        <f t="shared" si="28"/>
        <v>#DIV/0!</v>
      </c>
      <c r="R67" s="21"/>
      <c r="S67" s="103" t="e">
        <f t="shared" si="15"/>
        <v>#DIV/0!</v>
      </c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CJ67" s="109" t="e">
        <f t="shared" si="4"/>
        <v>#DIV/0!</v>
      </c>
      <c r="CQ67" s="119" t="e">
        <f t="shared" si="5"/>
        <v>#DIV/0!</v>
      </c>
      <c r="CY67" s="119" t="e">
        <f t="shared" si="6"/>
        <v>#DIV/0!</v>
      </c>
      <c r="DG67" s="120" t="e">
        <f t="shared" si="7"/>
        <v>#DIV/0!</v>
      </c>
      <c r="DO67" s="119" t="e">
        <f t="shared" si="8"/>
        <v>#DIV/0!</v>
      </c>
      <c r="DV67" s="119" t="e">
        <f t="shared" si="29"/>
        <v>#DIV/0!</v>
      </c>
      <c r="EF67" s="119" t="e">
        <f t="shared" si="30"/>
        <v>#DIV/0!</v>
      </c>
      <c r="EP67" s="120" t="e">
        <f t="shared" si="31"/>
        <v>#DIV/0!</v>
      </c>
      <c r="EZ67" s="119" t="e">
        <f t="shared" si="32"/>
        <v>#DIV/0!</v>
      </c>
    </row>
    <row r="68" spans="1:156" x14ac:dyDescent="0.2">
      <c r="A68" s="15"/>
      <c r="B68" s="138"/>
      <c r="C68">
        <v>9</v>
      </c>
      <c r="F68" s="103">
        <f t="shared" si="0"/>
        <v>0</v>
      </c>
      <c r="G68" s="63"/>
      <c r="H68" s="63"/>
      <c r="I68" s="103">
        <f t="shared" si="1"/>
        <v>0</v>
      </c>
      <c r="J68" s="103">
        <f t="shared" si="2"/>
        <v>0</v>
      </c>
      <c r="M68" s="103" t="e">
        <f t="shared" si="26"/>
        <v>#DIV/0!</v>
      </c>
      <c r="N68" s="2"/>
      <c r="O68" s="2"/>
      <c r="P68" s="103" t="e">
        <f t="shared" si="27"/>
        <v>#DIV/0!</v>
      </c>
      <c r="Q68" s="103" t="e">
        <f t="shared" si="28"/>
        <v>#DIV/0!</v>
      </c>
      <c r="R68" s="21"/>
      <c r="S68" s="103" t="e">
        <f t="shared" si="15"/>
        <v>#DIV/0!</v>
      </c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CJ68" s="109" t="e">
        <f t="shared" si="4"/>
        <v>#DIV/0!</v>
      </c>
      <c r="CQ68" s="119" t="e">
        <f t="shared" si="5"/>
        <v>#DIV/0!</v>
      </c>
      <c r="CY68" s="119" t="e">
        <f t="shared" si="6"/>
        <v>#DIV/0!</v>
      </c>
      <c r="DG68" s="120" t="e">
        <f t="shared" si="7"/>
        <v>#DIV/0!</v>
      </c>
      <c r="DO68" s="119" t="e">
        <f t="shared" si="8"/>
        <v>#DIV/0!</v>
      </c>
      <c r="DV68" s="119" t="e">
        <f t="shared" si="29"/>
        <v>#DIV/0!</v>
      </c>
      <c r="EF68" s="119" t="e">
        <f t="shared" si="30"/>
        <v>#DIV/0!</v>
      </c>
      <c r="EP68" s="120" t="e">
        <f t="shared" si="31"/>
        <v>#DIV/0!</v>
      </c>
      <c r="EZ68" s="119" t="e">
        <f t="shared" si="32"/>
        <v>#DIV/0!</v>
      </c>
    </row>
    <row r="69" spans="1:156" x14ac:dyDescent="0.2">
      <c r="A69" s="15"/>
      <c r="B69" s="138"/>
      <c r="C69">
        <v>10</v>
      </c>
      <c r="F69" s="103">
        <f t="shared" si="0"/>
        <v>0</v>
      </c>
      <c r="G69" s="63"/>
      <c r="H69" s="63"/>
      <c r="I69" s="103">
        <f t="shared" si="1"/>
        <v>0</v>
      </c>
      <c r="J69" s="103">
        <f t="shared" si="2"/>
        <v>0</v>
      </c>
      <c r="M69" s="103" t="e">
        <f t="shared" si="26"/>
        <v>#DIV/0!</v>
      </c>
      <c r="N69" s="2"/>
      <c r="O69" s="2"/>
      <c r="P69" s="103" t="e">
        <f t="shared" si="27"/>
        <v>#DIV/0!</v>
      </c>
      <c r="Q69" s="103" t="e">
        <f t="shared" si="28"/>
        <v>#DIV/0!</v>
      </c>
      <c r="R69" s="21"/>
      <c r="S69" s="103" t="e">
        <f t="shared" si="15"/>
        <v>#DIV/0!</v>
      </c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CJ69" s="109" t="e">
        <f t="shared" si="4"/>
        <v>#DIV/0!</v>
      </c>
      <c r="CQ69" s="119" t="e">
        <f t="shared" si="5"/>
        <v>#DIV/0!</v>
      </c>
      <c r="CY69" s="119" t="e">
        <f t="shared" si="6"/>
        <v>#DIV/0!</v>
      </c>
      <c r="DG69" s="120" t="e">
        <f t="shared" si="7"/>
        <v>#DIV/0!</v>
      </c>
      <c r="DO69" s="119" t="e">
        <f t="shared" si="8"/>
        <v>#DIV/0!</v>
      </c>
      <c r="DV69" s="119" t="e">
        <f t="shared" si="29"/>
        <v>#DIV/0!</v>
      </c>
      <c r="EF69" s="119" t="e">
        <f t="shared" si="30"/>
        <v>#DIV/0!</v>
      </c>
      <c r="EP69" s="120" t="e">
        <f t="shared" si="31"/>
        <v>#DIV/0!</v>
      </c>
      <c r="EZ69" s="119" t="e">
        <f t="shared" si="32"/>
        <v>#DIV/0!</v>
      </c>
    </row>
    <row r="70" spans="1:156" x14ac:dyDescent="0.2">
      <c r="A70" s="15"/>
      <c r="B70" s="138"/>
      <c r="C70">
        <v>11</v>
      </c>
      <c r="F70" s="103">
        <f t="shared" si="0"/>
        <v>0</v>
      </c>
      <c r="G70" s="63"/>
      <c r="H70" s="63"/>
      <c r="I70" s="103">
        <f t="shared" si="1"/>
        <v>0</v>
      </c>
      <c r="J70" s="103">
        <f t="shared" si="2"/>
        <v>0</v>
      </c>
      <c r="M70" s="103" t="e">
        <f t="shared" si="26"/>
        <v>#DIV/0!</v>
      </c>
      <c r="N70" s="2"/>
      <c r="O70" s="2"/>
      <c r="P70" s="103" t="e">
        <f t="shared" si="27"/>
        <v>#DIV/0!</v>
      </c>
      <c r="Q70" s="103" t="e">
        <f t="shared" si="28"/>
        <v>#DIV/0!</v>
      </c>
      <c r="R70" s="21"/>
      <c r="S70" s="103" t="e">
        <f t="shared" si="15"/>
        <v>#DIV/0!</v>
      </c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CJ70" s="109" t="e">
        <f t="shared" si="4"/>
        <v>#DIV/0!</v>
      </c>
      <c r="CQ70" s="119" t="e">
        <f t="shared" si="5"/>
        <v>#DIV/0!</v>
      </c>
      <c r="CY70" s="119" t="e">
        <f t="shared" si="6"/>
        <v>#DIV/0!</v>
      </c>
      <c r="DG70" s="120" t="e">
        <f t="shared" si="7"/>
        <v>#DIV/0!</v>
      </c>
      <c r="DO70" s="119" t="e">
        <f t="shared" si="8"/>
        <v>#DIV/0!</v>
      </c>
      <c r="DV70" s="119" t="e">
        <f t="shared" si="29"/>
        <v>#DIV/0!</v>
      </c>
      <c r="EF70" s="119" t="e">
        <f t="shared" si="30"/>
        <v>#DIV/0!</v>
      </c>
      <c r="EP70" s="120" t="e">
        <f t="shared" si="31"/>
        <v>#DIV/0!</v>
      </c>
      <c r="EZ70" s="119" t="e">
        <f t="shared" si="32"/>
        <v>#DIV/0!</v>
      </c>
    </row>
    <row r="71" spans="1:156" x14ac:dyDescent="0.2">
      <c r="A71" s="15"/>
      <c r="B71" s="138"/>
      <c r="C71">
        <v>12</v>
      </c>
      <c r="F71" s="103">
        <f t="shared" si="0"/>
        <v>0</v>
      </c>
      <c r="G71" s="63"/>
      <c r="H71" s="63"/>
      <c r="I71" s="103">
        <f t="shared" si="1"/>
        <v>0</v>
      </c>
      <c r="J71" s="103">
        <f t="shared" si="2"/>
        <v>0</v>
      </c>
      <c r="M71" s="103" t="e">
        <f t="shared" si="26"/>
        <v>#DIV/0!</v>
      </c>
      <c r="N71" s="2"/>
      <c r="O71" s="2"/>
      <c r="P71" s="103" t="e">
        <f t="shared" si="27"/>
        <v>#DIV/0!</v>
      </c>
      <c r="Q71" s="103" t="e">
        <f t="shared" si="28"/>
        <v>#DIV/0!</v>
      </c>
      <c r="R71" s="21"/>
      <c r="S71" s="103" t="e">
        <f t="shared" si="15"/>
        <v>#DIV/0!</v>
      </c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CJ71" s="109" t="e">
        <f t="shared" si="4"/>
        <v>#DIV/0!</v>
      </c>
      <c r="CQ71" s="119" t="e">
        <f t="shared" si="5"/>
        <v>#DIV/0!</v>
      </c>
      <c r="CY71" s="119" t="e">
        <f t="shared" si="6"/>
        <v>#DIV/0!</v>
      </c>
      <c r="DG71" s="120" t="e">
        <f t="shared" si="7"/>
        <v>#DIV/0!</v>
      </c>
      <c r="DO71" s="119" t="e">
        <f t="shared" si="8"/>
        <v>#DIV/0!</v>
      </c>
      <c r="DV71" s="119" t="e">
        <f t="shared" si="29"/>
        <v>#DIV/0!</v>
      </c>
      <c r="EF71" s="119" t="e">
        <f t="shared" si="30"/>
        <v>#DIV/0!</v>
      </c>
      <c r="EP71" s="120" t="e">
        <f t="shared" si="31"/>
        <v>#DIV/0!</v>
      </c>
      <c r="EZ71" s="119" t="e">
        <f t="shared" si="32"/>
        <v>#DIV/0!</v>
      </c>
    </row>
    <row r="72" spans="1:156" x14ac:dyDescent="0.2">
      <c r="A72" s="15"/>
      <c r="B72" s="138"/>
      <c r="C72">
        <v>13</v>
      </c>
      <c r="F72" s="103">
        <f t="shared" si="0"/>
        <v>0</v>
      </c>
      <c r="G72" s="63"/>
      <c r="H72" s="63"/>
      <c r="I72" s="103">
        <f t="shared" si="1"/>
        <v>0</v>
      </c>
      <c r="J72" s="103">
        <f t="shared" si="2"/>
        <v>0</v>
      </c>
      <c r="M72" s="103" t="e">
        <f t="shared" si="26"/>
        <v>#DIV/0!</v>
      </c>
      <c r="N72" s="2"/>
      <c r="O72" s="2"/>
      <c r="P72" s="103" t="e">
        <f t="shared" si="27"/>
        <v>#DIV/0!</v>
      </c>
      <c r="Q72" s="103" t="e">
        <f t="shared" si="28"/>
        <v>#DIV/0!</v>
      </c>
      <c r="R72" s="21"/>
      <c r="S72" s="103" t="e">
        <f t="shared" si="15"/>
        <v>#DIV/0!</v>
      </c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CJ72" s="109" t="e">
        <f t="shared" si="4"/>
        <v>#DIV/0!</v>
      </c>
      <c r="CQ72" s="119" t="e">
        <f t="shared" si="5"/>
        <v>#DIV/0!</v>
      </c>
      <c r="CY72" s="119" t="e">
        <f t="shared" si="6"/>
        <v>#DIV/0!</v>
      </c>
      <c r="DG72" s="120" t="e">
        <f t="shared" si="7"/>
        <v>#DIV/0!</v>
      </c>
      <c r="DO72" s="119" t="e">
        <f t="shared" si="8"/>
        <v>#DIV/0!</v>
      </c>
      <c r="DV72" s="119" t="e">
        <f t="shared" si="29"/>
        <v>#DIV/0!</v>
      </c>
      <c r="EF72" s="119" t="e">
        <f t="shared" si="30"/>
        <v>#DIV/0!</v>
      </c>
      <c r="EP72" s="120" t="e">
        <f t="shared" si="31"/>
        <v>#DIV/0!</v>
      </c>
      <c r="EZ72" s="119" t="e">
        <f t="shared" si="32"/>
        <v>#DIV/0!</v>
      </c>
    </row>
    <row r="73" spans="1:156" x14ac:dyDescent="0.2">
      <c r="A73" s="15"/>
      <c r="B73" s="138"/>
      <c r="C73">
        <v>14</v>
      </c>
      <c r="F73" s="103">
        <f t="shared" si="0"/>
        <v>0</v>
      </c>
      <c r="G73" s="63"/>
      <c r="H73" s="63"/>
      <c r="I73" s="103">
        <f t="shared" si="1"/>
        <v>0</v>
      </c>
      <c r="J73" s="103">
        <f t="shared" si="2"/>
        <v>0</v>
      </c>
      <c r="M73" s="103" t="e">
        <f t="shared" si="26"/>
        <v>#DIV/0!</v>
      </c>
      <c r="N73" s="2"/>
      <c r="O73" s="2"/>
      <c r="P73" s="103" t="e">
        <f t="shared" si="27"/>
        <v>#DIV/0!</v>
      </c>
      <c r="Q73" s="103" t="e">
        <f t="shared" si="28"/>
        <v>#DIV/0!</v>
      </c>
      <c r="R73" s="21"/>
      <c r="S73" s="103" t="e">
        <f t="shared" si="15"/>
        <v>#DIV/0!</v>
      </c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CJ73" s="109" t="e">
        <f t="shared" si="4"/>
        <v>#DIV/0!</v>
      </c>
      <c r="CQ73" s="119" t="e">
        <f t="shared" si="5"/>
        <v>#DIV/0!</v>
      </c>
      <c r="CY73" s="119" t="e">
        <f t="shared" si="6"/>
        <v>#DIV/0!</v>
      </c>
      <c r="DG73" s="120" t="e">
        <f t="shared" si="7"/>
        <v>#DIV/0!</v>
      </c>
      <c r="DO73" s="119" t="e">
        <f t="shared" si="8"/>
        <v>#DIV/0!</v>
      </c>
      <c r="DV73" s="119" t="e">
        <f t="shared" si="29"/>
        <v>#DIV/0!</v>
      </c>
      <c r="EF73" s="119" t="e">
        <f t="shared" si="30"/>
        <v>#DIV/0!</v>
      </c>
      <c r="EP73" s="120" t="e">
        <f t="shared" si="31"/>
        <v>#DIV/0!</v>
      </c>
      <c r="EZ73" s="119" t="e">
        <f t="shared" si="32"/>
        <v>#DIV/0!</v>
      </c>
    </row>
    <row r="74" spans="1:156" x14ac:dyDescent="0.2">
      <c r="A74" s="15"/>
      <c r="B74" s="138"/>
      <c r="C74">
        <v>15</v>
      </c>
      <c r="F74" s="103">
        <f t="shared" si="0"/>
        <v>0</v>
      </c>
      <c r="G74" s="63"/>
      <c r="H74" s="63"/>
      <c r="I74" s="103">
        <f t="shared" si="1"/>
        <v>0</v>
      </c>
      <c r="J74" s="103">
        <f t="shared" si="2"/>
        <v>0</v>
      </c>
      <c r="M74" s="103" t="e">
        <f t="shared" si="26"/>
        <v>#DIV/0!</v>
      </c>
      <c r="N74" s="2"/>
      <c r="O74" s="2"/>
      <c r="P74" s="103" t="e">
        <f t="shared" si="27"/>
        <v>#DIV/0!</v>
      </c>
      <c r="Q74" s="103" t="e">
        <f t="shared" si="28"/>
        <v>#DIV/0!</v>
      </c>
      <c r="R74" s="21"/>
      <c r="S74" s="103" t="e">
        <f t="shared" si="15"/>
        <v>#DIV/0!</v>
      </c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CJ74" s="109" t="e">
        <f t="shared" si="4"/>
        <v>#DIV/0!</v>
      </c>
      <c r="CQ74" s="119" t="e">
        <f t="shared" si="5"/>
        <v>#DIV/0!</v>
      </c>
      <c r="CY74" s="119" t="e">
        <f t="shared" si="6"/>
        <v>#DIV/0!</v>
      </c>
      <c r="DG74" s="120" t="e">
        <f t="shared" si="7"/>
        <v>#DIV/0!</v>
      </c>
      <c r="DO74" s="119" t="e">
        <f t="shared" si="8"/>
        <v>#DIV/0!</v>
      </c>
      <c r="DV74" s="119" t="e">
        <f t="shared" si="29"/>
        <v>#DIV/0!</v>
      </c>
      <c r="EF74" s="119" t="e">
        <f t="shared" si="30"/>
        <v>#DIV/0!</v>
      </c>
      <c r="EP74" s="120" t="e">
        <f t="shared" si="31"/>
        <v>#DIV/0!</v>
      </c>
      <c r="EZ74" s="119" t="e">
        <f t="shared" si="32"/>
        <v>#DIV/0!</v>
      </c>
    </row>
    <row r="75" spans="1:156" x14ac:dyDescent="0.2">
      <c r="A75" s="15"/>
      <c r="B75" s="138"/>
      <c r="C75">
        <v>16</v>
      </c>
      <c r="F75" s="103">
        <f t="shared" si="0"/>
        <v>0</v>
      </c>
      <c r="G75" s="63"/>
      <c r="H75" s="63"/>
      <c r="I75" s="103">
        <f t="shared" si="1"/>
        <v>0</v>
      </c>
      <c r="J75" s="103">
        <f t="shared" si="2"/>
        <v>0</v>
      </c>
      <c r="M75" s="103" t="e">
        <f t="shared" si="26"/>
        <v>#DIV/0!</v>
      </c>
      <c r="N75" s="2"/>
      <c r="O75" s="2"/>
      <c r="P75" s="103" t="e">
        <f t="shared" si="27"/>
        <v>#DIV/0!</v>
      </c>
      <c r="Q75" s="103" t="e">
        <f t="shared" si="28"/>
        <v>#DIV/0!</v>
      </c>
      <c r="R75" s="21"/>
      <c r="S75" s="103" t="e">
        <f t="shared" si="15"/>
        <v>#DIV/0!</v>
      </c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CJ75" s="109" t="e">
        <f t="shared" si="4"/>
        <v>#DIV/0!</v>
      </c>
      <c r="CQ75" s="119" t="e">
        <f t="shared" si="5"/>
        <v>#DIV/0!</v>
      </c>
      <c r="CY75" s="119" t="e">
        <f t="shared" si="6"/>
        <v>#DIV/0!</v>
      </c>
      <c r="DG75" s="120" t="e">
        <f t="shared" si="7"/>
        <v>#DIV/0!</v>
      </c>
      <c r="DO75" s="119" t="e">
        <f t="shared" si="8"/>
        <v>#DIV/0!</v>
      </c>
      <c r="DV75" s="119" t="e">
        <f t="shared" si="29"/>
        <v>#DIV/0!</v>
      </c>
      <c r="EF75" s="119" t="e">
        <f t="shared" si="30"/>
        <v>#DIV/0!</v>
      </c>
      <c r="EP75" s="120" t="e">
        <f t="shared" si="31"/>
        <v>#DIV/0!</v>
      </c>
      <c r="EZ75" s="119" t="e">
        <f t="shared" si="32"/>
        <v>#DIV/0!</v>
      </c>
    </row>
    <row r="76" spans="1:156" x14ac:dyDescent="0.2">
      <c r="A76" s="15"/>
      <c r="B76" s="138"/>
      <c r="C76">
        <v>17</v>
      </c>
      <c r="F76" s="103">
        <f t="shared" si="0"/>
        <v>0</v>
      </c>
      <c r="G76" s="63"/>
      <c r="H76" s="63"/>
      <c r="I76" s="103">
        <f t="shared" si="1"/>
        <v>0</v>
      </c>
      <c r="J76" s="103">
        <f t="shared" si="2"/>
        <v>0</v>
      </c>
      <c r="M76" s="103" t="e">
        <f t="shared" si="26"/>
        <v>#DIV/0!</v>
      </c>
      <c r="N76" s="2"/>
      <c r="O76" s="2"/>
      <c r="P76" s="103" t="e">
        <f t="shared" si="27"/>
        <v>#DIV/0!</v>
      </c>
      <c r="Q76" s="103" t="e">
        <f t="shared" si="28"/>
        <v>#DIV/0!</v>
      </c>
      <c r="R76" s="21"/>
      <c r="S76" s="103" t="e">
        <f t="shared" si="15"/>
        <v>#DIV/0!</v>
      </c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CJ76" s="109" t="e">
        <f t="shared" si="4"/>
        <v>#DIV/0!</v>
      </c>
      <c r="CQ76" s="119" t="e">
        <f t="shared" si="5"/>
        <v>#DIV/0!</v>
      </c>
      <c r="CY76" s="119" t="e">
        <f t="shared" si="6"/>
        <v>#DIV/0!</v>
      </c>
      <c r="DG76" s="120" t="e">
        <f t="shared" si="7"/>
        <v>#DIV/0!</v>
      </c>
      <c r="DO76" s="119" t="e">
        <f t="shared" si="8"/>
        <v>#DIV/0!</v>
      </c>
      <c r="DV76" s="119" t="e">
        <f t="shared" si="29"/>
        <v>#DIV/0!</v>
      </c>
      <c r="EF76" s="119" t="e">
        <f t="shared" si="30"/>
        <v>#DIV/0!</v>
      </c>
      <c r="EP76" s="120" t="e">
        <f t="shared" si="31"/>
        <v>#DIV/0!</v>
      </c>
      <c r="EZ76" s="119" t="e">
        <f t="shared" si="32"/>
        <v>#DIV/0!</v>
      </c>
    </row>
    <row r="77" spans="1:156" x14ac:dyDescent="0.2">
      <c r="A77" s="15"/>
      <c r="B77" s="138"/>
      <c r="C77">
        <v>18</v>
      </c>
      <c r="F77" s="103">
        <f t="shared" si="0"/>
        <v>0</v>
      </c>
      <c r="G77" s="63"/>
      <c r="H77" s="63"/>
      <c r="I77" s="103">
        <f t="shared" si="1"/>
        <v>0</v>
      </c>
      <c r="J77" s="103">
        <f t="shared" si="2"/>
        <v>0</v>
      </c>
      <c r="M77" s="103" t="e">
        <f t="shared" si="26"/>
        <v>#DIV/0!</v>
      </c>
      <c r="N77" s="2"/>
      <c r="O77" s="2"/>
      <c r="P77" s="103" t="e">
        <f t="shared" si="27"/>
        <v>#DIV/0!</v>
      </c>
      <c r="Q77" s="103" t="e">
        <f t="shared" si="28"/>
        <v>#DIV/0!</v>
      </c>
      <c r="R77" s="21"/>
      <c r="S77" s="103" t="e">
        <f t="shared" si="15"/>
        <v>#DIV/0!</v>
      </c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CJ77" s="109" t="e">
        <f t="shared" si="4"/>
        <v>#DIV/0!</v>
      </c>
      <c r="CQ77" s="119" t="e">
        <f t="shared" si="5"/>
        <v>#DIV/0!</v>
      </c>
      <c r="CY77" s="119" t="e">
        <f t="shared" si="6"/>
        <v>#DIV/0!</v>
      </c>
      <c r="DG77" s="120" t="e">
        <f t="shared" si="7"/>
        <v>#DIV/0!</v>
      </c>
      <c r="DO77" s="119" t="e">
        <f t="shared" si="8"/>
        <v>#DIV/0!</v>
      </c>
      <c r="DV77" s="119" t="e">
        <f t="shared" si="29"/>
        <v>#DIV/0!</v>
      </c>
      <c r="EF77" s="119" t="e">
        <f t="shared" si="30"/>
        <v>#DIV/0!</v>
      </c>
      <c r="EP77" s="120" t="e">
        <f t="shared" si="31"/>
        <v>#DIV/0!</v>
      </c>
      <c r="EZ77" s="119" t="e">
        <f t="shared" si="32"/>
        <v>#DIV/0!</v>
      </c>
    </row>
    <row r="78" spans="1:156" x14ac:dyDescent="0.2">
      <c r="A78" s="15"/>
      <c r="B78" s="138"/>
      <c r="C78">
        <v>19</v>
      </c>
      <c r="F78" s="103">
        <f t="shared" si="0"/>
        <v>0</v>
      </c>
      <c r="G78" s="63"/>
      <c r="H78" s="63"/>
      <c r="I78" s="103">
        <f t="shared" si="1"/>
        <v>0</v>
      </c>
      <c r="J78" s="103">
        <f t="shared" si="2"/>
        <v>0</v>
      </c>
      <c r="M78" s="103" t="e">
        <f t="shared" si="26"/>
        <v>#DIV/0!</v>
      </c>
      <c r="N78" s="2"/>
      <c r="O78" s="2"/>
      <c r="P78" s="103" t="e">
        <f t="shared" si="27"/>
        <v>#DIV/0!</v>
      </c>
      <c r="Q78" s="103" t="e">
        <f t="shared" si="28"/>
        <v>#DIV/0!</v>
      </c>
      <c r="R78" s="21"/>
      <c r="S78" s="103" t="e">
        <f t="shared" si="15"/>
        <v>#DIV/0!</v>
      </c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CJ78" s="109" t="e">
        <f t="shared" si="4"/>
        <v>#DIV/0!</v>
      </c>
      <c r="CQ78" s="119" t="e">
        <f t="shared" si="5"/>
        <v>#DIV/0!</v>
      </c>
      <c r="CY78" s="119" t="e">
        <f t="shared" si="6"/>
        <v>#DIV/0!</v>
      </c>
      <c r="DG78" s="120" t="e">
        <f t="shared" si="7"/>
        <v>#DIV/0!</v>
      </c>
      <c r="DO78" s="119" t="e">
        <f t="shared" si="8"/>
        <v>#DIV/0!</v>
      </c>
      <c r="DV78" s="119" t="e">
        <f t="shared" si="29"/>
        <v>#DIV/0!</v>
      </c>
      <c r="EF78" s="119" t="e">
        <f t="shared" si="30"/>
        <v>#DIV/0!</v>
      </c>
      <c r="EP78" s="120" t="e">
        <f t="shared" si="31"/>
        <v>#DIV/0!</v>
      </c>
      <c r="EZ78" s="119" t="e">
        <f t="shared" si="32"/>
        <v>#DIV/0!</v>
      </c>
    </row>
    <row r="79" spans="1:156" x14ac:dyDescent="0.2">
      <c r="A79" s="15"/>
      <c r="B79" s="138"/>
      <c r="C79">
        <v>20</v>
      </c>
      <c r="F79" s="103">
        <f t="shared" si="0"/>
        <v>0</v>
      </c>
      <c r="G79" s="63"/>
      <c r="H79" s="63"/>
      <c r="I79" s="103">
        <f t="shared" si="1"/>
        <v>0</v>
      </c>
      <c r="J79" s="103">
        <f t="shared" si="2"/>
        <v>0</v>
      </c>
      <c r="M79" s="103" t="e">
        <f t="shared" si="26"/>
        <v>#DIV/0!</v>
      </c>
      <c r="N79" s="2"/>
      <c r="O79" s="2"/>
      <c r="P79" s="103" t="e">
        <f t="shared" si="27"/>
        <v>#DIV/0!</v>
      </c>
      <c r="Q79" s="103" t="e">
        <f t="shared" si="28"/>
        <v>#DIV/0!</v>
      </c>
      <c r="R79" s="21"/>
      <c r="S79" s="103" t="e">
        <f t="shared" si="15"/>
        <v>#DIV/0!</v>
      </c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CJ79" s="109" t="e">
        <f t="shared" si="4"/>
        <v>#DIV/0!</v>
      </c>
      <c r="CQ79" s="119" t="e">
        <f t="shared" si="5"/>
        <v>#DIV/0!</v>
      </c>
      <c r="CY79" s="119" t="e">
        <f t="shared" si="6"/>
        <v>#DIV/0!</v>
      </c>
      <c r="DG79" s="120" t="e">
        <f t="shared" si="7"/>
        <v>#DIV/0!</v>
      </c>
      <c r="DO79" s="119" t="e">
        <f t="shared" si="8"/>
        <v>#DIV/0!</v>
      </c>
      <c r="DV79" s="119" t="e">
        <f t="shared" si="29"/>
        <v>#DIV/0!</v>
      </c>
      <c r="EF79" s="119" t="e">
        <f t="shared" si="30"/>
        <v>#DIV/0!</v>
      </c>
      <c r="EP79" s="120" t="e">
        <f t="shared" si="31"/>
        <v>#DIV/0!</v>
      </c>
      <c r="EZ79" s="119" t="e">
        <f t="shared" si="32"/>
        <v>#DIV/0!</v>
      </c>
    </row>
    <row r="80" spans="1:156" x14ac:dyDescent="0.2">
      <c r="A80" s="15"/>
      <c r="B80" s="138"/>
      <c r="C80">
        <v>21</v>
      </c>
      <c r="F80" s="103">
        <f t="shared" si="0"/>
        <v>0</v>
      </c>
      <c r="G80" s="63"/>
      <c r="H80" s="63"/>
      <c r="I80" s="103">
        <f t="shared" si="1"/>
        <v>0</v>
      </c>
      <c r="J80" s="103">
        <f t="shared" si="2"/>
        <v>0</v>
      </c>
      <c r="M80" s="103" t="e">
        <f t="shared" si="26"/>
        <v>#DIV/0!</v>
      </c>
      <c r="N80" s="2"/>
      <c r="O80" s="2"/>
      <c r="P80" s="103" t="e">
        <f t="shared" si="27"/>
        <v>#DIV/0!</v>
      </c>
      <c r="Q80" s="103" t="e">
        <f t="shared" si="28"/>
        <v>#DIV/0!</v>
      </c>
      <c r="R80" s="21"/>
      <c r="S80" s="103" t="e">
        <f t="shared" si="15"/>
        <v>#DIV/0!</v>
      </c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CJ80" s="109" t="e">
        <f t="shared" si="4"/>
        <v>#DIV/0!</v>
      </c>
      <c r="CQ80" s="119" t="e">
        <f t="shared" si="5"/>
        <v>#DIV/0!</v>
      </c>
      <c r="CY80" s="119" t="e">
        <f t="shared" si="6"/>
        <v>#DIV/0!</v>
      </c>
      <c r="DG80" s="120" t="e">
        <f t="shared" si="7"/>
        <v>#DIV/0!</v>
      </c>
      <c r="DO80" s="119" t="e">
        <f t="shared" si="8"/>
        <v>#DIV/0!</v>
      </c>
      <c r="DV80" s="119" t="e">
        <f t="shared" si="29"/>
        <v>#DIV/0!</v>
      </c>
      <c r="EF80" s="119" t="e">
        <f t="shared" si="30"/>
        <v>#DIV/0!</v>
      </c>
      <c r="EP80" s="120" t="e">
        <f t="shared" si="31"/>
        <v>#DIV/0!</v>
      </c>
      <c r="EZ80" s="119" t="e">
        <f t="shared" si="32"/>
        <v>#DIV/0!</v>
      </c>
    </row>
    <row r="81" spans="1:156" x14ac:dyDescent="0.2">
      <c r="A81" s="15"/>
      <c r="B81" s="138"/>
      <c r="C81">
        <v>22</v>
      </c>
      <c r="F81" s="103">
        <f t="shared" ref="F81:F87" si="33">D81/1000*E81</f>
        <v>0</v>
      </c>
      <c r="G81" s="63"/>
      <c r="H81" s="63"/>
      <c r="I81" s="103">
        <f t="shared" ref="I81:I87" si="34">G81/1000*H81</f>
        <v>0</v>
      </c>
      <c r="J81" s="103">
        <f t="shared" ref="J81:J87" si="35">F81+I81</f>
        <v>0</v>
      </c>
      <c r="M81" s="103" t="e">
        <f t="shared" si="26"/>
        <v>#DIV/0!</v>
      </c>
      <c r="N81" s="2"/>
      <c r="O81" s="2"/>
      <c r="P81" s="103" t="e">
        <f t="shared" si="27"/>
        <v>#DIV/0!</v>
      </c>
      <c r="Q81" s="103" t="e">
        <f t="shared" si="28"/>
        <v>#DIV/0!</v>
      </c>
      <c r="R81" s="21"/>
      <c r="S81" s="103" t="e">
        <f t="shared" ref="S81:S87" si="36">R81/D81*100</f>
        <v>#DIV/0!</v>
      </c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CJ81" s="109" t="e">
        <f t="shared" si="4"/>
        <v>#DIV/0!</v>
      </c>
      <c r="CQ81" s="119" t="e">
        <f t="shared" si="5"/>
        <v>#DIV/0!</v>
      </c>
      <c r="CY81" s="119" t="e">
        <f t="shared" si="6"/>
        <v>#DIV/0!</v>
      </c>
      <c r="DG81" s="120" t="e">
        <f t="shared" si="7"/>
        <v>#DIV/0!</v>
      </c>
      <c r="DO81" s="119" t="e">
        <f t="shared" si="8"/>
        <v>#DIV/0!</v>
      </c>
      <c r="DV81" s="119" t="e">
        <f t="shared" si="29"/>
        <v>#DIV/0!</v>
      </c>
      <c r="EF81" s="119" t="e">
        <f t="shared" si="30"/>
        <v>#DIV/0!</v>
      </c>
      <c r="EP81" s="120" t="e">
        <f t="shared" si="31"/>
        <v>#DIV/0!</v>
      </c>
      <c r="EZ81" s="119" t="e">
        <f t="shared" si="32"/>
        <v>#DIV/0!</v>
      </c>
    </row>
    <row r="82" spans="1:156" x14ac:dyDescent="0.2">
      <c r="A82" s="15"/>
      <c r="B82" s="138"/>
      <c r="C82">
        <v>23</v>
      </c>
      <c r="F82" s="103">
        <f t="shared" si="33"/>
        <v>0</v>
      </c>
      <c r="G82" s="63"/>
      <c r="H82" s="63"/>
      <c r="I82" s="103">
        <f t="shared" si="34"/>
        <v>0</v>
      </c>
      <c r="J82" s="103">
        <f t="shared" si="35"/>
        <v>0</v>
      </c>
      <c r="M82" s="103" t="e">
        <f t="shared" si="26"/>
        <v>#DIV/0!</v>
      </c>
      <c r="N82" s="2"/>
      <c r="O82" s="2"/>
      <c r="P82" s="103" t="e">
        <f t="shared" si="27"/>
        <v>#DIV/0!</v>
      </c>
      <c r="Q82" s="103" t="e">
        <f t="shared" si="28"/>
        <v>#DIV/0!</v>
      </c>
      <c r="R82" s="21"/>
      <c r="S82" s="103" t="e">
        <f t="shared" si="36"/>
        <v>#DIV/0!</v>
      </c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CJ82" s="109" t="e">
        <f t="shared" si="4"/>
        <v>#DIV/0!</v>
      </c>
      <c r="CQ82" s="119" t="e">
        <f t="shared" si="5"/>
        <v>#DIV/0!</v>
      </c>
      <c r="CY82" s="119" t="e">
        <f t="shared" si="6"/>
        <v>#DIV/0!</v>
      </c>
      <c r="DG82" s="120" t="e">
        <f t="shared" si="7"/>
        <v>#DIV/0!</v>
      </c>
      <c r="DO82" s="119" t="e">
        <f t="shared" si="8"/>
        <v>#DIV/0!</v>
      </c>
      <c r="DV82" s="119" t="e">
        <f t="shared" si="29"/>
        <v>#DIV/0!</v>
      </c>
      <c r="EF82" s="119" t="e">
        <f t="shared" si="30"/>
        <v>#DIV/0!</v>
      </c>
      <c r="EP82" s="120" t="e">
        <f t="shared" si="31"/>
        <v>#DIV/0!</v>
      </c>
      <c r="EZ82" s="119" t="e">
        <f t="shared" si="32"/>
        <v>#DIV/0!</v>
      </c>
    </row>
    <row r="83" spans="1:156" x14ac:dyDescent="0.2">
      <c r="A83" s="15"/>
      <c r="B83" s="138"/>
      <c r="C83">
        <v>24</v>
      </c>
      <c r="F83" s="103">
        <f t="shared" si="33"/>
        <v>0</v>
      </c>
      <c r="G83" s="63"/>
      <c r="H83" s="63"/>
      <c r="I83" s="103">
        <f t="shared" si="34"/>
        <v>0</v>
      </c>
      <c r="J83" s="103">
        <f t="shared" si="35"/>
        <v>0</v>
      </c>
      <c r="M83" s="103" t="e">
        <f t="shared" si="26"/>
        <v>#DIV/0!</v>
      </c>
      <c r="N83" s="2"/>
      <c r="O83" s="2"/>
      <c r="P83" s="103" t="e">
        <f t="shared" si="27"/>
        <v>#DIV/0!</v>
      </c>
      <c r="Q83" s="103" t="e">
        <f t="shared" si="28"/>
        <v>#DIV/0!</v>
      </c>
      <c r="R83" s="21"/>
      <c r="S83" s="103" t="e">
        <f t="shared" si="36"/>
        <v>#DIV/0!</v>
      </c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CJ83" s="109" t="e">
        <f t="shared" si="4"/>
        <v>#DIV/0!</v>
      </c>
      <c r="CQ83" s="119" t="e">
        <f t="shared" si="5"/>
        <v>#DIV/0!</v>
      </c>
      <c r="CY83" s="119" t="e">
        <f t="shared" si="6"/>
        <v>#DIV/0!</v>
      </c>
      <c r="DG83" s="120" t="e">
        <f t="shared" si="7"/>
        <v>#DIV/0!</v>
      </c>
      <c r="DO83" s="119" t="e">
        <f t="shared" si="8"/>
        <v>#DIV/0!</v>
      </c>
      <c r="DV83" s="119" t="e">
        <f t="shared" si="29"/>
        <v>#DIV/0!</v>
      </c>
      <c r="EF83" s="119" t="e">
        <f t="shared" si="30"/>
        <v>#DIV/0!</v>
      </c>
      <c r="EP83" s="120" t="e">
        <f t="shared" si="31"/>
        <v>#DIV/0!</v>
      </c>
      <c r="EZ83" s="119" t="e">
        <f t="shared" si="32"/>
        <v>#DIV/0!</v>
      </c>
    </row>
    <row r="84" spans="1:156" x14ac:dyDescent="0.2">
      <c r="A84" s="15"/>
      <c r="B84" s="138"/>
      <c r="C84">
        <v>25</v>
      </c>
      <c r="F84" s="103">
        <f t="shared" si="33"/>
        <v>0</v>
      </c>
      <c r="G84" s="63"/>
      <c r="H84" s="63"/>
      <c r="I84" s="103">
        <f t="shared" si="34"/>
        <v>0</v>
      </c>
      <c r="J84" s="103">
        <f t="shared" si="35"/>
        <v>0</v>
      </c>
      <c r="M84" s="103" t="e">
        <f t="shared" si="26"/>
        <v>#DIV/0!</v>
      </c>
      <c r="N84" s="2"/>
      <c r="O84" s="2"/>
      <c r="P84" s="103" t="e">
        <f t="shared" si="27"/>
        <v>#DIV/0!</v>
      </c>
      <c r="Q84" s="103" t="e">
        <f t="shared" si="28"/>
        <v>#DIV/0!</v>
      </c>
      <c r="R84" s="21"/>
      <c r="S84" s="103" t="e">
        <f t="shared" si="36"/>
        <v>#DIV/0!</v>
      </c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CJ84" s="109" t="e">
        <f t="shared" si="4"/>
        <v>#DIV/0!</v>
      </c>
      <c r="CQ84" s="119" t="e">
        <f t="shared" si="5"/>
        <v>#DIV/0!</v>
      </c>
      <c r="CY84" s="119" t="e">
        <f t="shared" si="6"/>
        <v>#DIV/0!</v>
      </c>
      <c r="DG84" s="120" t="e">
        <f t="shared" si="7"/>
        <v>#DIV/0!</v>
      </c>
      <c r="DO84" s="119" t="e">
        <f t="shared" si="8"/>
        <v>#DIV/0!</v>
      </c>
      <c r="DV84" s="119" t="e">
        <f t="shared" si="29"/>
        <v>#DIV/0!</v>
      </c>
      <c r="EF84" s="119" t="e">
        <f t="shared" si="30"/>
        <v>#DIV/0!</v>
      </c>
      <c r="EP84" s="120" t="e">
        <f t="shared" si="31"/>
        <v>#DIV/0!</v>
      </c>
      <c r="EZ84" s="119" t="e">
        <f t="shared" si="32"/>
        <v>#DIV/0!</v>
      </c>
    </row>
    <row r="85" spans="1:156" x14ac:dyDescent="0.2">
      <c r="A85" s="15"/>
      <c r="B85" s="138"/>
      <c r="C85">
        <v>26</v>
      </c>
      <c r="F85" s="103">
        <f t="shared" si="33"/>
        <v>0</v>
      </c>
      <c r="G85" s="63"/>
      <c r="H85" s="63"/>
      <c r="I85" s="103">
        <f t="shared" si="34"/>
        <v>0</v>
      </c>
      <c r="J85" s="103">
        <f t="shared" si="35"/>
        <v>0</v>
      </c>
      <c r="M85" s="103" t="e">
        <f t="shared" si="26"/>
        <v>#DIV/0!</v>
      </c>
      <c r="N85" s="2"/>
      <c r="O85" s="2"/>
      <c r="P85" s="103" t="e">
        <f t="shared" si="27"/>
        <v>#DIV/0!</v>
      </c>
      <c r="Q85" s="103" t="e">
        <f t="shared" si="28"/>
        <v>#DIV/0!</v>
      </c>
      <c r="R85" s="21"/>
      <c r="S85" s="103" t="e">
        <f t="shared" si="36"/>
        <v>#DIV/0!</v>
      </c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CJ85" s="109" t="e">
        <f t="shared" si="4"/>
        <v>#DIV/0!</v>
      </c>
      <c r="CQ85" s="119" t="e">
        <f t="shared" si="5"/>
        <v>#DIV/0!</v>
      </c>
      <c r="CY85" s="119" t="e">
        <f t="shared" si="6"/>
        <v>#DIV/0!</v>
      </c>
      <c r="DG85" s="120" t="e">
        <f t="shared" si="7"/>
        <v>#DIV/0!</v>
      </c>
      <c r="DO85" s="119" t="e">
        <f t="shared" si="8"/>
        <v>#DIV/0!</v>
      </c>
      <c r="DV85" s="119" t="e">
        <f t="shared" si="29"/>
        <v>#DIV/0!</v>
      </c>
      <c r="EF85" s="119" t="e">
        <f t="shared" si="30"/>
        <v>#DIV/0!</v>
      </c>
      <c r="EP85" s="120" t="e">
        <f t="shared" si="31"/>
        <v>#DIV/0!</v>
      </c>
      <c r="EZ85" s="119" t="e">
        <f t="shared" si="32"/>
        <v>#DIV/0!</v>
      </c>
    </row>
    <row r="86" spans="1:156" x14ac:dyDescent="0.2">
      <c r="A86" s="15"/>
      <c r="B86" s="138"/>
      <c r="C86">
        <v>27</v>
      </c>
      <c r="F86" s="103">
        <f t="shared" si="33"/>
        <v>0</v>
      </c>
      <c r="G86" s="63"/>
      <c r="H86" s="63"/>
      <c r="I86" s="103">
        <f t="shared" si="34"/>
        <v>0</v>
      </c>
      <c r="J86" s="103">
        <f t="shared" si="35"/>
        <v>0</v>
      </c>
      <c r="M86" s="103" t="e">
        <f t="shared" si="26"/>
        <v>#DIV/0!</v>
      </c>
      <c r="N86" s="2"/>
      <c r="O86" s="2"/>
      <c r="P86" s="103" t="e">
        <f t="shared" si="27"/>
        <v>#DIV/0!</v>
      </c>
      <c r="Q86" s="103" t="e">
        <f t="shared" si="28"/>
        <v>#DIV/0!</v>
      </c>
      <c r="R86" s="21"/>
      <c r="S86" s="103" t="e">
        <f t="shared" si="36"/>
        <v>#DIV/0!</v>
      </c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CJ86" s="109" t="e">
        <f t="shared" si="4"/>
        <v>#DIV/0!</v>
      </c>
      <c r="CQ86" s="119" t="e">
        <f t="shared" si="5"/>
        <v>#DIV/0!</v>
      </c>
      <c r="CY86" s="119" t="e">
        <f t="shared" si="6"/>
        <v>#DIV/0!</v>
      </c>
      <c r="DG86" s="120" t="e">
        <f t="shared" si="7"/>
        <v>#DIV/0!</v>
      </c>
      <c r="DO86" s="119" t="e">
        <f t="shared" si="8"/>
        <v>#DIV/0!</v>
      </c>
      <c r="DV86" s="119" t="e">
        <f t="shared" si="29"/>
        <v>#DIV/0!</v>
      </c>
      <c r="EF86" s="119" t="e">
        <f t="shared" si="30"/>
        <v>#DIV/0!</v>
      </c>
      <c r="EP86" s="120" t="e">
        <f t="shared" si="31"/>
        <v>#DIV/0!</v>
      </c>
      <c r="EZ86" s="119" t="e">
        <f t="shared" si="32"/>
        <v>#DIV/0!</v>
      </c>
    </row>
    <row r="87" spans="1:156" x14ac:dyDescent="0.2">
      <c r="A87" s="15"/>
      <c r="B87" s="138"/>
      <c r="C87">
        <v>28</v>
      </c>
      <c r="F87" s="103">
        <f t="shared" si="33"/>
        <v>0</v>
      </c>
      <c r="G87" s="63"/>
      <c r="H87" s="63"/>
      <c r="I87" s="103">
        <f t="shared" si="34"/>
        <v>0</v>
      </c>
      <c r="J87" s="103">
        <f t="shared" si="35"/>
        <v>0</v>
      </c>
      <c r="M87" s="103" t="e">
        <f t="shared" si="26"/>
        <v>#DIV/0!</v>
      </c>
      <c r="N87" s="2"/>
      <c r="O87" s="2"/>
      <c r="P87" s="103" t="e">
        <f t="shared" si="27"/>
        <v>#DIV/0!</v>
      </c>
      <c r="Q87" s="103" t="e">
        <f t="shared" si="28"/>
        <v>#DIV/0!</v>
      </c>
      <c r="R87" s="21"/>
      <c r="S87" s="103" t="e">
        <f t="shared" si="36"/>
        <v>#DIV/0!</v>
      </c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CJ87" s="109" t="e">
        <f t="shared" si="4"/>
        <v>#DIV/0!</v>
      </c>
      <c r="CQ87" s="119" t="e">
        <f t="shared" si="5"/>
        <v>#DIV/0!</v>
      </c>
      <c r="CY87" s="119" t="e">
        <f t="shared" si="6"/>
        <v>#DIV/0!</v>
      </c>
      <c r="DG87" s="120" t="e">
        <f t="shared" si="7"/>
        <v>#DIV/0!</v>
      </c>
      <c r="DO87" s="119" t="e">
        <f t="shared" si="8"/>
        <v>#DIV/0!</v>
      </c>
      <c r="DV87" s="119" t="e">
        <f t="shared" si="29"/>
        <v>#DIV/0!</v>
      </c>
      <c r="EF87" s="119" t="e">
        <f t="shared" si="30"/>
        <v>#DIV/0!</v>
      </c>
      <c r="EP87" s="120" t="e">
        <f t="shared" si="31"/>
        <v>#DIV/0!</v>
      </c>
      <c r="EZ87" s="119" t="e">
        <f t="shared" si="32"/>
        <v>#DIV/0!</v>
      </c>
    </row>
    <row r="88" spans="1:156" x14ac:dyDescent="0.2">
      <c r="A88" s="15"/>
      <c r="B88" s="15"/>
      <c r="M88" s="2"/>
      <c r="N88" s="2"/>
      <c r="O88" s="2"/>
      <c r="P88" s="2"/>
      <c r="Q88" s="2"/>
      <c r="R88" s="2"/>
      <c r="S88" s="2"/>
      <c r="AV88" s="2"/>
      <c r="CJ88" s="109" t="e">
        <f t="shared" si="4"/>
        <v>#DIV/0!</v>
      </c>
      <c r="CQ88" s="119" t="e">
        <f t="shared" si="5"/>
        <v>#DIV/0!</v>
      </c>
      <c r="CY88" s="119" t="e">
        <f t="shared" si="6"/>
        <v>#DIV/0!</v>
      </c>
      <c r="DG88" s="120" t="e">
        <f t="shared" si="7"/>
        <v>#DIV/0!</v>
      </c>
      <c r="DO88" s="119" t="e">
        <f t="shared" si="8"/>
        <v>#DIV/0!</v>
      </c>
      <c r="DV88" s="119" t="e">
        <f t="shared" si="29"/>
        <v>#DIV/0!</v>
      </c>
      <c r="EF88" s="119" t="e">
        <f t="shared" si="30"/>
        <v>#DIV/0!</v>
      </c>
      <c r="EP88" s="120" t="e">
        <f t="shared" si="31"/>
        <v>#DIV/0!</v>
      </c>
      <c r="EZ88" s="119" t="e">
        <f t="shared" si="32"/>
        <v>#DIV/0!</v>
      </c>
    </row>
    <row r="89" spans="1:156" x14ac:dyDescent="0.2">
      <c r="A89" s="10" t="s">
        <v>126</v>
      </c>
      <c r="B89" s="10"/>
      <c r="M89" s="2"/>
      <c r="N89" s="2"/>
      <c r="O89" s="2"/>
      <c r="P89" s="2"/>
      <c r="Q89" s="2"/>
      <c r="R89" s="2"/>
      <c r="S89" s="2"/>
      <c r="AV89" s="2"/>
      <c r="CJ89" s="109" t="e">
        <f t="shared" si="4"/>
        <v>#DIV/0!</v>
      </c>
      <c r="CQ89" s="119" t="e">
        <f t="shared" si="5"/>
        <v>#DIV/0!</v>
      </c>
      <c r="CY89" s="119" t="e">
        <f t="shared" si="6"/>
        <v>#DIV/0!</v>
      </c>
      <c r="DG89" s="120" t="e">
        <f t="shared" si="7"/>
        <v>#DIV/0!</v>
      </c>
      <c r="DO89" s="119" t="e">
        <f t="shared" si="8"/>
        <v>#DIV/0!</v>
      </c>
      <c r="DV89" s="119" t="e">
        <f t="shared" si="29"/>
        <v>#DIV/0!</v>
      </c>
      <c r="EF89" s="119" t="e">
        <f t="shared" si="30"/>
        <v>#DIV/0!</v>
      </c>
      <c r="EP89" s="120" t="e">
        <f t="shared" si="31"/>
        <v>#DIV/0!</v>
      </c>
      <c r="EZ89" s="119" t="e">
        <f t="shared" si="32"/>
        <v>#DIV/0!</v>
      </c>
    </row>
    <row r="90" spans="1:156" x14ac:dyDescent="0.2">
      <c r="A90" s="10" t="s">
        <v>127</v>
      </c>
      <c r="B90" s="10"/>
      <c r="M90" s="2"/>
      <c r="N90" s="2"/>
      <c r="O90" s="2"/>
      <c r="P90" s="2"/>
      <c r="Q90" s="2"/>
      <c r="R90" s="2"/>
      <c r="S90" s="2"/>
      <c r="AV90" s="2"/>
      <c r="CJ90" s="109" t="e">
        <f t="shared" ref="CJ90:CJ91" si="37">CI90/CE90*100</f>
        <v>#DIV/0!</v>
      </c>
      <c r="CQ90" s="119" t="e">
        <f t="shared" ref="CQ90:CQ91" si="38">CP90/CL90*100</f>
        <v>#DIV/0!</v>
      </c>
      <c r="CY90" s="119" t="e">
        <f t="shared" ref="CY90:CY91" si="39">CX90/CS90*100</f>
        <v>#DIV/0!</v>
      </c>
      <c r="DG90" s="120" t="e">
        <f t="shared" ref="DG90:DG91" si="40">DF90/DA90*100</f>
        <v>#DIV/0!</v>
      </c>
      <c r="DO90" s="119" t="e">
        <f t="shared" ref="DO90:DO91" si="41">DN90/DI90*100</f>
        <v>#DIV/0!</v>
      </c>
      <c r="DV90" s="119" t="e">
        <f t="shared" si="29"/>
        <v>#DIV/0!</v>
      </c>
      <c r="EF90" s="119" t="e">
        <f t="shared" si="30"/>
        <v>#DIV/0!</v>
      </c>
      <c r="EP90" s="120" t="e">
        <f t="shared" si="31"/>
        <v>#DIV/0!</v>
      </c>
      <c r="EZ90" s="119" t="e">
        <f t="shared" si="32"/>
        <v>#DIV/0!</v>
      </c>
    </row>
    <row r="91" spans="1:156" x14ac:dyDescent="0.2">
      <c r="A91" s="10" t="s">
        <v>128</v>
      </c>
      <c r="B91" s="10"/>
      <c r="M91" s="2"/>
      <c r="N91" s="2"/>
      <c r="O91" s="2"/>
      <c r="P91" s="2"/>
      <c r="Q91" s="2"/>
      <c r="R91" s="2"/>
      <c r="S91" s="2"/>
      <c r="AV91" s="2"/>
      <c r="CJ91" s="109" t="e">
        <f t="shared" si="37"/>
        <v>#DIV/0!</v>
      </c>
      <c r="CQ91" s="119" t="e">
        <f t="shared" si="38"/>
        <v>#DIV/0!</v>
      </c>
      <c r="CY91" s="119" t="e">
        <f t="shared" si="39"/>
        <v>#DIV/0!</v>
      </c>
      <c r="DG91" s="120" t="e">
        <f t="shared" si="40"/>
        <v>#DIV/0!</v>
      </c>
      <c r="DO91" s="119" t="e">
        <f t="shared" si="41"/>
        <v>#DIV/0!</v>
      </c>
      <c r="DV91" s="119" t="e">
        <f t="shared" si="29"/>
        <v>#DIV/0!</v>
      </c>
      <c r="EF91" s="119" t="e">
        <f t="shared" si="30"/>
        <v>#DIV/0!</v>
      </c>
      <c r="EP91" s="120" t="e">
        <f t="shared" si="31"/>
        <v>#DIV/0!</v>
      </c>
      <c r="EZ91" s="119" t="e">
        <f t="shared" si="32"/>
        <v>#DIV/0!</v>
      </c>
    </row>
    <row r="92" spans="1:156" x14ac:dyDescent="0.2">
      <c r="A92" s="10" t="s">
        <v>129</v>
      </c>
      <c r="B92" s="10"/>
      <c r="AV92" s="2"/>
    </row>
    <row r="93" spans="1:156" x14ac:dyDescent="0.2">
      <c r="A93" s="15"/>
      <c r="B93" s="15"/>
      <c r="AV93" s="2"/>
    </row>
    <row r="94" spans="1:156" x14ac:dyDescent="0.2">
      <c r="A94" s="15"/>
      <c r="B94" s="15"/>
      <c r="AV94" s="2"/>
    </row>
    <row r="95" spans="1:156" x14ac:dyDescent="0.2">
      <c r="A95" s="26"/>
      <c r="B95" s="26"/>
      <c r="C95" s="19"/>
      <c r="AV95" s="18"/>
    </row>
    <row r="96" spans="1:156" x14ac:dyDescent="0.2">
      <c r="A96" s="27"/>
      <c r="B96" s="27"/>
      <c r="C96" s="19"/>
      <c r="AV96" s="20"/>
    </row>
    <row r="97" spans="1:48" x14ac:dyDescent="0.2">
      <c r="A97" s="26"/>
      <c r="B97" s="26"/>
      <c r="C97" s="18"/>
      <c r="AV97" s="20"/>
    </row>
    <row r="98" spans="1:48" x14ac:dyDescent="0.2">
      <c r="A98" s="26"/>
      <c r="B98" s="26"/>
      <c r="C98" s="18"/>
      <c r="AV98" s="20"/>
    </row>
    <row r="99" spans="1:48" x14ac:dyDescent="0.2">
      <c r="A99" s="27"/>
      <c r="B99" s="27"/>
      <c r="C99" s="19"/>
      <c r="AV99" s="18"/>
    </row>
    <row r="100" spans="1:48" x14ac:dyDescent="0.2">
      <c r="A100" s="15"/>
      <c r="B100" s="15"/>
      <c r="AV100" s="2"/>
    </row>
    <row r="101" spans="1:48" x14ac:dyDescent="0.2">
      <c r="A101" s="15"/>
      <c r="B101" s="15"/>
      <c r="AV101" s="2"/>
    </row>
    <row r="102" spans="1:48" x14ac:dyDescent="0.2">
      <c r="A102" s="15"/>
      <c r="B102" s="15"/>
      <c r="AV102" s="2"/>
    </row>
    <row r="103" spans="1:48" x14ac:dyDescent="0.2">
      <c r="A103" s="15"/>
      <c r="B103" s="15"/>
      <c r="AV103" s="2"/>
    </row>
    <row r="104" spans="1:48" x14ac:dyDescent="0.2">
      <c r="A104" s="15"/>
      <c r="B104" s="15"/>
      <c r="AV104" s="2"/>
    </row>
    <row r="105" spans="1:48" x14ac:dyDescent="0.2">
      <c r="A105" s="15"/>
      <c r="B105" s="15"/>
      <c r="AV105" s="2"/>
    </row>
    <row r="106" spans="1:48" x14ac:dyDescent="0.2">
      <c r="A106" s="15"/>
      <c r="B106" s="15"/>
      <c r="AV106" s="2"/>
    </row>
    <row r="107" spans="1:48" x14ac:dyDescent="0.2">
      <c r="A107" s="15"/>
      <c r="B107" s="15"/>
      <c r="AV107" s="2"/>
    </row>
    <row r="108" spans="1:48" x14ac:dyDescent="0.2">
      <c r="A108" s="15"/>
      <c r="B108" s="15"/>
      <c r="AV108" s="2"/>
    </row>
    <row r="109" spans="1:48" x14ac:dyDescent="0.2">
      <c r="A109" s="15"/>
      <c r="B109" s="15"/>
      <c r="AV109" s="2"/>
    </row>
    <row r="110" spans="1:48" x14ac:dyDescent="0.2">
      <c r="A110" s="15"/>
      <c r="B110" s="15"/>
      <c r="AV110" s="2"/>
    </row>
    <row r="111" spans="1:48" x14ac:dyDescent="0.2">
      <c r="A111" s="15"/>
      <c r="B111" s="15"/>
      <c r="AV111" s="2"/>
    </row>
    <row r="112" spans="1:48" x14ac:dyDescent="0.2">
      <c r="A112" s="15"/>
      <c r="B112" s="15"/>
      <c r="AV112" s="2"/>
    </row>
    <row r="113" spans="1:48" x14ac:dyDescent="0.2">
      <c r="A113" s="15"/>
      <c r="B113" s="15"/>
      <c r="AV113" s="2"/>
    </row>
    <row r="114" spans="1:48" x14ac:dyDescent="0.2">
      <c r="A114" s="15"/>
      <c r="B114" s="15"/>
      <c r="AV114" s="2"/>
    </row>
    <row r="115" spans="1:48" x14ac:dyDescent="0.2">
      <c r="AV115" s="2"/>
    </row>
    <row r="116" spans="1:48" x14ac:dyDescent="0.2">
      <c r="AV116" s="2"/>
    </row>
    <row r="117" spans="1:48" x14ac:dyDescent="0.2">
      <c r="AV117" s="2"/>
    </row>
    <row r="118" spans="1:48" x14ac:dyDescent="0.2">
      <c r="AV118" s="2"/>
    </row>
    <row r="119" spans="1:48" x14ac:dyDescent="0.2">
      <c r="AV119" s="2"/>
    </row>
    <row r="120" spans="1:48" x14ac:dyDescent="0.2">
      <c r="AV120" s="2"/>
    </row>
    <row r="121" spans="1:48" x14ac:dyDescent="0.2">
      <c r="AV121" s="2"/>
    </row>
    <row r="122" spans="1:48" x14ac:dyDescent="0.2">
      <c r="AV122" s="2"/>
    </row>
    <row r="123" spans="1:48" x14ac:dyDescent="0.2">
      <c r="AV123" s="2"/>
    </row>
    <row r="124" spans="1:48" x14ac:dyDescent="0.2">
      <c r="AV124" s="2"/>
    </row>
  </sheetData>
  <mergeCells count="1">
    <mergeCell ref="X5:AD5"/>
  </mergeCells>
  <conditionalFormatting sqref="AV24:AV51">
    <cfRule type="cellIs" dxfId="0" priority="1" operator="greaterThanOrEqual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5CB45554-ECA6-E64A-88D7-A515DEA5014B}">
          <x14:formula1>
            <xm:f>Taulukot!$B$81:$B$83</xm:f>
          </x14:formula1>
          <xm:sqref>E2</xm:sqref>
        </x14:dataValidation>
        <x14:dataValidation type="list" allowBlank="1" showInputMessage="1" showErrorMessage="1" xr:uid="{D55ADCD9-8645-784D-B768-DAB23E881FB4}">
          <x14:formula1>
            <xm:f>Taulukot!$B$63:$B$67</xm:f>
          </x14:formula1>
          <xm:sqref>G1</xm:sqref>
        </x14:dataValidation>
        <x14:dataValidation type="list" allowBlank="1" showInputMessage="1" showErrorMessage="1" xr:uid="{1FBB035F-199C-9642-8CF3-00473BE6DD1B}">
          <x14:formula1>
            <xm:f>Taulukot!$B$77:$B$78</xm:f>
          </x14:formula1>
          <xm:sqref>G2</xm:sqref>
        </x14:dataValidation>
        <x14:dataValidation type="list" allowBlank="1" showInputMessage="1" showErrorMessage="1" xr:uid="{4F8AE1DB-3B13-BF41-8D79-1C1068596E90}">
          <x14:formula1>
            <xm:f>Taulukot!$B$71:$B$73</xm:f>
          </x14:formula1>
          <xm:sqref>E1</xm:sqref>
        </x14:dataValidation>
        <x14:dataValidation type="list" allowBlank="1" showInputMessage="1" showErrorMessage="1" xr:uid="{47E1FBBF-9865-BF47-BDAE-A5718703101F}">
          <x14:formula1>
            <xm:f>Taulukot!$B$50:$B$60</xm:f>
          </x14:formula1>
          <xm:sqref>CK11:CK20 CR11:CR20 CZ11:CZ20 DH11:DH20 DP24:DP51 DP60:DP91 CK60:CK91 DH24:DH51 DH60:DH91 CZ24:CZ51 CZ60:CZ91 CR24:CR51 CR60:CR91 CK24:CK51 DP11:DP20 DW24:DW51 EG24:EG51 EQ24:EQ51 FA60:FA91 FA11:FA20 EQ60:EQ91 EG11:EG20 EG60:EG91 DW11:DW20 DW60:DW91 EQ11:EQ20 FA24:FA51</xm:sqref>
        </x14:dataValidation>
        <x14:dataValidation type="list" allowBlank="1" showInputMessage="1" showErrorMessage="1" xr:uid="{65BEECC6-F128-2F42-8C04-97E1E0665DAE}">
          <x14:formula1>
            <xm:f>Taulukot!$B$44:$B$47</xm:f>
          </x14:formula1>
          <xm:sqref>AT24:AT51</xm:sqref>
        </x14:dataValidation>
        <x14:dataValidation type="list" allowBlank="1" showInputMessage="1" showErrorMessage="1" xr:uid="{D6916D1E-75AC-FD4D-A066-0F9AD9CCA828}">
          <x14:formula1>
            <xm:f>Taulukot!$B$36:$B$39</xm:f>
          </x14:formula1>
          <xm:sqref>AR24:AR51</xm:sqref>
        </x14:dataValidation>
        <x14:dataValidation type="list" allowBlank="1" showInputMessage="1" showErrorMessage="1" xr:uid="{A7C1D229-AC1F-0545-89AB-67123D09561A}">
          <x14:formula1>
            <xm:f>Taulukot!$B$30:$B$33</xm:f>
          </x14:formula1>
          <xm:sqref>AP24:AP51</xm:sqref>
        </x14:dataValidation>
        <x14:dataValidation type="list" allowBlank="1" showInputMessage="1" showErrorMessage="1" xr:uid="{66E81CFE-1DE7-F049-9903-211D2679446C}">
          <x14:formula1>
            <xm:f>Taulukot!$B$24:$B$27</xm:f>
          </x14:formula1>
          <xm:sqref>AN24:AN51</xm:sqref>
        </x14:dataValidation>
        <x14:dataValidation type="list" allowBlank="1" showInputMessage="1" showErrorMessage="1" xr:uid="{3DF7794B-B5CA-264E-A289-7CB235FF5FE9}">
          <x14:formula1>
            <xm:f>Taulukot!$B$18:$B$21</xm:f>
          </x14:formula1>
          <xm:sqref>AL24:AL51</xm:sqref>
        </x14:dataValidation>
        <x14:dataValidation type="list" allowBlank="1" showInputMessage="1" showErrorMessage="1" xr:uid="{C713C9C4-2394-974E-9B88-52E000B77647}">
          <x14:formula1>
            <xm:f>Taulukot!$B$2:$B$12</xm:f>
          </x14:formula1>
          <xm:sqref>BI11:BI20 BI24:BI51 BI60:BI87 BB11:BB20 BB24:BB51 BB60:BB87 BP11:BP22 BP24:BP51 BP60:BP87 BW11:BW22 CD11:CD22 CD24:CD51 BW24:BW51 BW60:BW87 CD60:CD87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1AB95-5278-4B31-B4A3-C07575C06607}">
  <dimension ref="A1:B28"/>
  <sheetViews>
    <sheetView workbookViewId="0">
      <selection activeCell="J1" sqref="J1"/>
    </sheetView>
  </sheetViews>
  <sheetFormatPr baseColWidth="10" defaultColWidth="8.83203125" defaultRowHeight="15" x14ac:dyDescent="0.2"/>
  <cols>
    <col min="1" max="1" width="20.1640625" style="125" customWidth="1"/>
    <col min="2" max="16384" width="8.83203125" style="125"/>
  </cols>
  <sheetData>
    <row r="1" spans="1:2" x14ac:dyDescent="0.2">
      <c r="A1" s="124" t="s">
        <v>206</v>
      </c>
    </row>
    <row r="2" spans="1:2" ht="17" x14ac:dyDescent="0.25">
      <c r="A2" s="126" t="s">
        <v>207</v>
      </c>
    </row>
    <row r="3" spans="1:2" x14ac:dyDescent="0.2">
      <c r="A3" s="125" t="s">
        <v>208</v>
      </c>
    </row>
    <row r="4" spans="1:2" x14ac:dyDescent="0.2">
      <c r="A4" s="125">
        <v>1</v>
      </c>
      <c r="B4" s="125" t="s">
        <v>209</v>
      </c>
    </row>
    <row r="5" spans="1:2" x14ac:dyDescent="0.2">
      <c r="A5" s="125">
        <v>2</v>
      </c>
      <c r="B5" s="125" t="s">
        <v>210</v>
      </c>
    </row>
    <row r="6" spans="1:2" x14ac:dyDescent="0.2">
      <c r="A6" s="125">
        <v>3</v>
      </c>
      <c r="B6" s="125" t="s">
        <v>211</v>
      </c>
    </row>
    <row r="7" spans="1:2" ht="17" x14ac:dyDescent="0.25">
      <c r="A7" s="125">
        <v>4</v>
      </c>
      <c r="B7" s="125" t="s">
        <v>212</v>
      </c>
    </row>
    <row r="8" spans="1:2" x14ac:dyDescent="0.2">
      <c r="A8" s="124"/>
    </row>
    <row r="10" spans="1:2" ht="16" x14ac:dyDescent="0.2">
      <c r="A10" s="127" t="s">
        <v>194</v>
      </c>
    </row>
    <row r="11" spans="1:2" x14ac:dyDescent="0.2">
      <c r="A11" s="125" t="s">
        <v>195</v>
      </c>
    </row>
    <row r="12" spans="1:2" x14ac:dyDescent="0.2">
      <c r="A12" s="125" t="s">
        <v>196</v>
      </c>
    </row>
    <row r="13" spans="1:2" x14ac:dyDescent="0.2">
      <c r="A13" s="125" t="s">
        <v>197</v>
      </c>
    </row>
    <row r="14" spans="1:2" ht="16" x14ac:dyDescent="0.2">
      <c r="A14" s="128" t="s">
        <v>198</v>
      </c>
    </row>
    <row r="15" spans="1:2" x14ac:dyDescent="0.2">
      <c r="A15" s="125">
        <v>1</v>
      </c>
      <c r="B15" s="125" t="s">
        <v>199</v>
      </c>
    </row>
    <row r="16" spans="1:2" x14ac:dyDescent="0.2">
      <c r="A16" s="125">
        <v>2</v>
      </c>
      <c r="B16" s="125" t="s">
        <v>200</v>
      </c>
    </row>
    <row r="17" spans="1:2" x14ac:dyDescent="0.2">
      <c r="A17" s="125">
        <v>3</v>
      </c>
      <c r="B17" s="125" t="s">
        <v>201</v>
      </c>
    </row>
    <row r="18" spans="1:2" x14ac:dyDescent="0.2">
      <c r="A18" s="125">
        <v>4</v>
      </c>
      <c r="B18" s="125" t="s">
        <v>202</v>
      </c>
    </row>
    <row r="20" spans="1:2" x14ac:dyDescent="0.2">
      <c r="A20" s="125" t="s">
        <v>203</v>
      </c>
    </row>
    <row r="21" spans="1:2" x14ac:dyDescent="0.2">
      <c r="A21" s="125">
        <v>5</v>
      </c>
      <c r="B21" s="125" t="s">
        <v>204</v>
      </c>
    </row>
    <row r="22" spans="1:2" x14ac:dyDescent="0.2">
      <c r="A22" s="125">
        <v>6</v>
      </c>
      <c r="B22" s="125" t="s">
        <v>269</v>
      </c>
    </row>
    <row r="23" spans="1:2" x14ac:dyDescent="0.2">
      <c r="A23" s="125">
        <v>7</v>
      </c>
      <c r="B23" s="125" t="s">
        <v>270</v>
      </c>
    </row>
    <row r="24" spans="1:2" x14ac:dyDescent="0.2">
      <c r="A24" s="125">
        <v>8</v>
      </c>
      <c r="B24" s="125" t="s">
        <v>205</v>
      </c>
    </row>
    <row r="25" spans="1:2" x14ac:dyDescent="0.2">
      <c r="A25" s="125">
        <v>9</v>
      </c>
      <c r="B25" s="129" t="s">
        <v>215</v>
      </c>
    </row>
    <row r="28" spans="1:2" x14ac:dyDescent="0.2">
      <c r="A28" s="130" t="s">
        <v>213</v>
      </c>
      <c r="B28" s="125" t="s">
        <v>214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11</vt:i4>
      </vt:variant>
    </vt:vector>
  </HeadingPairs>
  <TitlesOfParts>
    <vt:vector size="11" baseType="lpstr">
      <vt:lpstr>Instructions</vt:lpstr>
      <vt:lpstr>LOGBOOK 1</vt:lpstr>
      <vt:lpstr>Graphics</vt:lpstr>
      <vt:lpstr>Taulukot</vt:lpstr>
      <vt:lpstr>Exercise tests</vt:lpstr>
      <vt:lpstr>Blood tests</vt:lpstr>
      <vt:lpstr>LOGBOOK 2</vt:lpstr>
      <vt:lpstr>LOGBOOK 3</vt:lpstr>
      <vt:lpstr>AAMUMITTAUSTEN OHJE</vt:lpstr>
      <vt:lpstr>RPE JA Training Load OHJE</vt:lpstr>
      <vt:lpstr>Lake Louise Questionnaire OHJE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 Peltonen</dc:creator>
  <cp:lastModifiedBy>Juha Peltonen</cp:lastModifiedBy>
  <dcterms:created xsi:type="dcterms:W3CDTF">2021-08-17T08:26:55Z</dcterms:created>
  <dcterms:modified xsi:type="dcterms:W3CDTF">2023-03-23T13:58:31Z</dcterms:modified>
</cp:coreProperties>
</file>